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80" windowHeight="7395"/>
  </bookViews>
  <sheets>
    <sheet name="Алтайэнергосбыт" sheetId="1" r:id="rId1"/>
  </sheets>
  <definedNames>
    <definedName name="_xlnm._FilterDatabase" localSheetId="0" hidden="1">Алтайэнергосбыт!$A$25:$AH$216</definedName>
    <definedName name="_xlnm.Print_Titles" localSheetId="0">Алтайэнергосбыт!$18:$25</definedName>
    <definedName name="_xlnm.Print_Area" localSheetId="0">Алтайэнергосбыт!$A$1:$AG$216</definedName>
  </definedNames>
  <calcPr calcId="145621" refMode="R1C1"/>
</workbook>
</file>

<file path=xl/calcChain.xml><?xml version="1.0" encoding="utf-8"?>
<calcChain xmlns="http://schemas.openxmlformats.org/spreadsheetml/2006/main">
  <c r="Y165" i="1" l="1"/>
  <c r="Z205" i="1" l="1"/>
  <c r="Y205" i="1"/>
  <c r="Z191" i="1" l="1"/>
  <c r="Z204" i="1" l="1"/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12" i="1" s="1"/>
  <c r="Y122" i="1" l="1"/>
  <c r="Y30" i="1" l="1"/>
  <c r="Y73" i="1" l="1"/>
  <c r="W73" i="1"/>
  <c r="Y74" i="1" l="1"/>
  <c r="Y212" i="1" s="1"/>
  <c r="W212" i="1" l="1"/>
</calcChain>
</file>

<file path=xl/sharedStrings.xml><?xml version="1.0" encoding="utf-8"?>
<sst xmlns="http://schemas.openxmlformats.org/spreadsheetml/2006/main" count="4024" uniqueCount="980">
  <si>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</si>
  <si>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</si>
  <si>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</si>
  <si>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</si>
  <si>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</si>
  <si>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</si>
  <si>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</si>
  <si>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</si>
  <si>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</si>
  <si>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</si>
  <si>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</si>
  <si>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</si>
  <si>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</si>
  <si>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</si>
  <si>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</si>
  <si>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</si>
  <si>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</si>
  <si>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</si>
  <si>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</si>
  <si>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</si>
  <si>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</si>
  <si>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</si>
  <si>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</si>
  <si>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</si>
  <si>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</si>
  <si>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</si>
  <si>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</si>
  <si>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</si>
  <si>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</si>
  <si>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</si>
  <si>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</si>
  <si>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</si>
  <si>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</si>
  <si>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</si>
  <si>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</si>
  <si>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</si>
  <si>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</si>
  <si>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</si>
  <si>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</si>
  <si>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</si>
  <si>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</si>
  <si>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</si>
  <si>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</si>
  <si>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</si>
  <si>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</si>
  <si>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</si>
  <si>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</si>
  <si>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</si>
  <si>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</si>
  <si>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</si>
  <si>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</si>
  <si>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</si>
  <si>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</si>
  <si>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</si>
  <si>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</si>
  <si>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</si>
  <si>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</si>
  <si>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</si>
  <si>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</si>
  <si>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</si>
  <si>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</si>
  <si>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</si>
  <si>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</si>
  <si>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</si>
  <si>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</si>
  <si>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</si>
  <si>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</si>
  <si>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</si>
  <si>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</si>
  <si>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</si>
  <si>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</si>
  <si>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</si>
  <si>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</si>
  <si>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</si>
  <si>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</si>
  <si>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</si>
  <si>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</si>
  <si>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</si>
  <si>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</si>
  <si>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</si>
  <si>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</si>
  <si>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</si>
  <si>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</si>
  <si>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</si>
  <si>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</si>
  <si>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</si>
  <si>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</si>
  <si>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</si>
  <si>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</si>
  <si>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</si>
  <si>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</si>
  <si>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</si>
  <si>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</si>
  <si>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</si>
  <si>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</si>
  <si>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</si>
  <si>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</si>
  <si>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</si>
  <si>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</si>
  <si>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</si>
  <si>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</si>
  <si>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</si>
  <si>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</si>
  <si>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</si>
  <si>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</si>
  <si>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</si>
  <si>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</si>
  <si>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</si>
  <si>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</si>
  <si>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</si>
  <si>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</si>
  <si>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</si>
  <si>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</si>
  <si>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</si>
  <si>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</si>
  <si>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</si>
  <si>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</si>
  <si>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</si>
  <si>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</si>
  <si>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</si>
  <si>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</si>
  <si>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</si>
  <si>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</si>
  <si>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</si>
  <si>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</si>
  <si>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</si>
  <si>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</si>
  <si>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</si>
  <si>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</si>
  <si>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</si>
  <si>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</si>
  <si>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</si>
  <si>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</si>
  <si>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</si>
  <si>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</si>
  <si>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</si>
  <si>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</si>
  <si>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</si>
  <si>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</si>
  <si>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</si>
  <si>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</si>
  <si>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</si>
  <si>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</si>
  <si>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</si>
  <si>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</si>
  <si>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</si>
  <si>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</si>
  <si>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</si>
  <si>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</si>
  <si>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</si>
  <si>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</si>
  <si>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</si>
  <si>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</si>
  <si>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</si>
  <si>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</si>
  <si>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</si>
  <si>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</si>
  <si>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</si>
  <si>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</si>
  <si>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</si>
  <si>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</si>
  <si>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</si>
  <si>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</si>
  <si>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</si>
  <si>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</si>
  <si>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</si>
  <si>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</si>
  <si>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</si>
  <si>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</si>
  <si>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</si>
  <si>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</si>
  <si>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</si>
  <si>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</si>
  <si>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</si>
  <si>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</si>
  <si>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</si>
  <si>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</si>
  <si>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</si>
  <si>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</si>
  <si>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</si>
  <si>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</si>
  <si>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</si>
  <si>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</si>
  <si>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</si>
  <si>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</si>
  <si>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</si>
  <si>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</si>
  <si>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</si>
  <si>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</si>
  <si>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</si>
  <si>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</si>
  <si>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</si>
  <si>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</si>
  <si>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</si>
  <si>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</si>
  <si>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</si>
  <si>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</si>
  <si>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</si>
  <si>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</si>
  <si>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</si>
  <si>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</si>
  <si>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</si>
  <si>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</si>
  <si>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</si>
  <si>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</si>
  <si>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</si>
  <si>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</si>
  <si>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</si>
  <si>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</si>
  <si>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</si>
  <si>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</si>
  <si>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</si>
  <si>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</si>
  <si>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</si>
  <si>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</si>
  <si>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</si>
  <si>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</si>
  <si>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</si>
  <si>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</si>
  <si>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</si>
  <si>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</si>
  <si>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</si>
  <si>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</si>
  <si>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</si>
  <si>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</si>
  <si>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</si>
  <si>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</si>
  <si>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</si>
  <si>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</si>
  <si>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</si>
  <si>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</si>
  <si>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</si>
  <si>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</si>
  <si>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</si>
  <si>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</si>
  <si>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</si>
  <si>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</si>
  <si>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</si>
  <si>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</si>
  <si>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</si>
  <si>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</si>
  <si>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</si>
  <si>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</si>
  <si>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</si>
  <si>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</si>
  <si>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</si>
  <si>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</si>
  <si>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</si>
  <si>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</si>
  <si>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</si>
  <si>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</si>
  <si>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</si>
  <si>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</si>
  <si>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</si>
  <si>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</si>
  <si>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</si>
  <si>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</si>
  <si>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</si>
  <si>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</si>
  <si>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</si>
  <si>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</si>
  <si>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</si>
  <si>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</si>
  <si>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</si>
  <si>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</si>
  <si>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</si>
  <si>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</si>
  <si>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</si>
  <si>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</si>
  <si>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</si>
  <si>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</si>
  <si>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</si>
  <si>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</si>
  <si>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</si>
  <si>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</si>
  <si>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</si>
  <si>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</si>
  <si>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</si>
  <si>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</si>
  <si>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</si>
  <si>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</si>
  <si>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</si>
  <si>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</si>
  <si>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</si>
  <si>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</si>
  <si>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</si>
  <si>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</si>
  <si>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</si>
  <si>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</si>
  <si>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</si>
  <si>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</si>
  <si>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</si>
  <si>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</si>
  <si>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</si>
  <si>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</si>
  <si>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</si>
  <si>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</si>
  <si>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</si>
  <si>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</si>
  <si>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</si>
  <si>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</si>
  <si>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</si>
  <si>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</si>
  <si>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</si>
  <si>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</si>
  <si>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</si>
  <si>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</si>
  <si>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</si>
  <si>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</si>
  <si>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</si>
  <si>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</si>
  <si>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</si>
  <si>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</si>
  <si>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</si>
  <si>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</si>
  <si>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</si>
  <si>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</si>
  <si>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</si>
  <si>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</si>
  <si>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</si>
  <si>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</si>
  <si>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</si>
  <si>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</si>
  <si>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</si>
  <si>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</si>
  <si>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</si>
  <si>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</si>
  <si>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</si>
  <si>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</si>
  <si>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</si>
  <si>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</si>
  <si>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</si>
  <si>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</si>
  <si>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</si>
  <si>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</si>
  <si>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</si>
  <si>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</si>
  <si>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</si>
  <si>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</si>
  <si>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</si>
  <si>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</si>
  <si>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</si>
  <si>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</si>
  <si>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</si>
  <si>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</si>
  <si>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</si>
  <si>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</si>
  <si>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</si>
  <si>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</si>
  <si>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</si>
  <si>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</si>
  <si>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</si>
  <si>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</si>
  <si>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</si>
  <si>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</si>
  <si>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</si>
  <si>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</si>
  <si>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</si>
  <si>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</si>
  <si>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</si>
  <si>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</si>
  <si>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</si>
  <si>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</si>
  <si>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</si>
  <si>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</si>
  <si>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</si>
  <si>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</si>
  <si>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</si>
  <si>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</si>
  <si>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</si>
  <si>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</si>
  <si>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</si>
  <si>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</si>
  <si>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</si>
  <si>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</si>
  <si>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</si>
  <si>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</si>
  <si>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</si>
  <si>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</si>
  <si>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</si>
  <si>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</si>
  <si>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</si>
  <si>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</si>
  <si>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</si>
  <si>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</si>
  <si>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</si>
  <si>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</si>
  <si>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</si>
  <si>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</si>
  <si>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</si>
  <si>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</si>
  <si>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</si>
  <si>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</si>
  <si>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</si>
  <si>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</si>
  <si>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</si>
  <si>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</si>
  <si>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</si>
  <si>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</si>
  <si>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</si>
  <si>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</si>
  <si>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</si>
  <si>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</si>
  <si>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</si>
  <si>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</si>
  <si>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</si>
  <si>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</si>
  <si>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</si>
  <si>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</si>
  <si>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</si>
  <si>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</si>
  <si>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</si>
  <si>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</si>
  <si>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</si>
  <si>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</si>
  <si>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</si>
  <si>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</si>
  <si>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</si>
  <si>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</si>
  <si>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</si>
  <si>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</si>
  <si>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</si>
  <si>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</si>
  <si>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</si>
  <si>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</si>
  <si>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</si>
  <si>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</si>
  <si>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</si>
  <si>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</si>
  <si>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</si>
  <si>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</si>
  <si>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</si>
  <si>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</si>
  <si>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</si>
  <si>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</si>
  <si>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</si>
  <si>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</si>
  <si>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</si>
  <si>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</si>
  <si>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</si>
  <si>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</si>
  <si>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</si>
  <si>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</si>
  <si>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</si>
  <si>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</si>
  <si>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</si>
  <si>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</si>
  <si>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</si>
  <si>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</si>
  <si>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</si>
  <si>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</si>
  <si>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</si>
  <si>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</si>
  <si>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</si>
  <si>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</si>
  <si>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</si>
  <si>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</si>
  <si>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</si>
  <si>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</si>
  <si>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</si>
  <si>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</si>
  <si>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</si>
  <si>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</si>
  <si>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</si>
  <si>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</si>
  <si>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</si>
  <si>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</si>
  <si>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</si>
  <si>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</si>
  <si>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</si>
  <si>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</si>
  <si>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</si>
  <si>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</si>
  <si>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</si>
  <si>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</si>
  <si>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</si>
  <si>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</si>
  <si>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</si>
  <si>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</si>
  <si>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</si>
  <si>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</si>
  <si>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</si>
  <si>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</si>
  <si>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</si>
  <si>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</si>
  <si>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</si>
  <si>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</si>
  <si>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</si>
  <si>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</si>
  <si>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</si>
  <si>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</si>
  <si>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</si>
  <si>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</si>
  <si>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</si>
  <si>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</si>
  <si>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</si>
  <si>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</si>
  <si>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</si>
  <si>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</si>
  <si>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</si>
  <si>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</si>
  <si>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</si>
  <si>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</si>
  <si>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</si>
  <si>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</si>
  <si>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</si>
  <si>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</si>
  <si>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</si>
  <si>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</si>
  <si>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</si>
  <si>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</si>
  <si>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</si>
  <si>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</si>
  <si>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</si>
  <si>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</si>
  <si>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</si>
  <si>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</si>
  <si>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</si>
  <si>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</si>
  <si>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</si>
  <si>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</si>
  <si>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</si>
  <si>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</si>
  <si>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</si>
  <si>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</si>
  <si>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</si>
  <si>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</si>
  <si>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</si>
  <si>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</si>
  <si>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</si>
  <si>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</si>
  <si>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</si>
  <si>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</si>
  <si>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</si>
  <si>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</si>
  <si>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</si>
  <si>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</si>
  <si>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</si>
  <si>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</si>
  <si>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</si>
  <si>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</si>
  <si>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</si>
  <si>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</si>
  <si>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</si>
  <si>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</si>
  <si>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</si>
  <si>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</si>
  <si>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</si>
  <si>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</si>
  <si>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</si>
  <si>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</si>
  <si>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</si>
  <si>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</si>
  <si>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</si>
  <si>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</si>
  <si>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</si>
  <si>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</si>
  <si>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</si>
  <si>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</si>
  <si>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</si>
  <si>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</si>
  <si>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</si>
  <si>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</si>
  <si>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</si>
  <si>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</si>
  <si>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</si>
  <si>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</si>
  <si>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</si>
  <si>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</si>
  <si>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</si>
  <si>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</si>
  <si>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</si>
  <si>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</si>
  <si>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</si>
  <si>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</si>
  <si>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</si>
  <si>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</si>
  <si>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</si>
  <si>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</si>
  <si>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</si>
  <si>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</si>
  <si>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</si>
  <si>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</si>
  <si>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</si>
  <si>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</si>
  <si>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</si>
  <si>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</si>
  <si>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</si>
  <si>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</si>
  <si>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</si>
  <si>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</si>
  <si>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</si>
  <si>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</si>
  <si>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</si>
  <si>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</si>
  <si>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</si>
  <si>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</si>
  <si>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</si>
  <si>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</si>
  <si>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</si>
  <si>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</si>
  <si>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</si>
  <si>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</si>
  <si>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</si>
  <si>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</si>
  <si>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</si>
  <si>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</si>
  <si>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</si>
  <si>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</si>
  <si>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</si>
  <si>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</si>
  <si>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</si>
  <si>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</si>
  <si>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</si>
  <si>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</si>
  <si>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</si>
  <si>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</si>
  <si>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</si>
  <si>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</si>
  <si>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</si>
  <si>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</si>
  <si>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</si>
  <si>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</si>
  <si>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</si>
  <si>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</si>
  <si>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</si>
  <si>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</si>
  <si>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</si>
  <si>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</si>
  <si>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</si>
  <si>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</si>
  <si>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</si>
  <si>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</si>
  <si>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</si>
  <si>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</si>
  <si>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</si>
  <si>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</si>
  <si>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</si>
  <si>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</si>
  <si>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</si>
  <si>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</si>
  <si>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</si>
  <si>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</si>
  <si>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</si>
  <si>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</si>
  <si>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</si>
  <si>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</si>
  <si>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</si>
  <si>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</si>
  <si>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</si>
  <si>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</si>
  <si>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</si>
  <si>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</si>
  <si>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</si>
  <si>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</si>
  <si>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</si>
  <si>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</si>
  <si>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</si>
  <si>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</si>
  <si>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</si>
  <si>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</si>
  <si>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</si>
  <si>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</si>
  <si>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</si>
  <si>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</si>
  <si>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</si>
  <si>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</si>
  <si>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</si>
  <si>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</si>
  <si>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</si>
  <si>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</si>
  <si>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</si>
  <si>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</si>
  <si>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</si>
  <si>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</si>
  <si>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</si>
  <si>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</si>
  <si>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</si>
  <si>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</si>
  <si>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</si>
  <si>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</si>
  <si>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</si>
  <si>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</si>
  <si>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</si>
  <si>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</si>
  <si>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</si>
  <si>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</si>
  <si>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</si>
  <si>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</si>
  <si>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</si>
  <si>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</si>
  <si>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</si>
  <si>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</si>
  <si>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</si>
  <si>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</si>
  <si>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</si>
  <si>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</si>
  <si>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</si>
  <si>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</si>
  <si>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</si>
  <si>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</si>
  <si>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</si>
  <si>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</si>
  <si>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</si>
  <si>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</si>
  <si>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</si>
  <si>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</si>
  <si>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</si>
  <si>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</si>
  <si>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</si>
  <si>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</si>
  <si>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</si>
  <si>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</si>
  <si>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</si>
  <si>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</si>
  <si>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</si>
  <si>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</si>
  <si>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</si>
  <si>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</si>
  <si>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</si>
  <si>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</si>
  <si>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</si>
  <si>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</si>
  <si>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</si>
  <si>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</si>
  <si>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</si>
  <si>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</si>
  <si>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</si>
  <si>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</si>
  <si>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</si>
  <si>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</si>
  <si>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</si>
  <si>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</si>
  <si>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</si>
  <si>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</si>
  <si>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</si>
  <si>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</si>
  <si>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</si>
  <si>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</si>
  <si>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</si>
  <si>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</si>
  <si>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</si>
  <si>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</si>
  <si>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</si>
  <si>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</si>
  <si>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</si>
  <si>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</si>
  <si>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</si>
  <si>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</si>
  <si>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</si>
  <si>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</si>
  <si>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</si>
  <si>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</si>
  <si>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</si>
  <si>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</si>
  <si>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</si>
  <si>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</si>
  <si>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</si>
  <si>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</si>
  <si>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</si>
  <si>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</si>
  <si>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</si>
  <si>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</si>
  <si>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</si>
  <si>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</si>
  <si>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</si>
  <si>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</si>
  <si>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</si>
  <si>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</si>
  <si>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</si>
  <si>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</si>
  <si>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</si>
  <si>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</si>
  <si>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</si>
  <si>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</si>
  <si>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</si>
  <si>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</si>
  <si>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</si>
  <si>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</si>
  <si>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</si>
  <si>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</si>
  <si>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</si>
  <si>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</si>
  <si>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</si>
  <si>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</si>
  <si>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</si>
  <si>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</si>
  <si>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</si>
  <si>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</si>
  <si>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</si>
  <si>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</si>
  <si>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</si>
  <si>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</si>
  <si>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</si>
  <si>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</si>
  <si>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</si>
  <si>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</si>
  <si>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</si>
  <si>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</si>
  <si>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</si>
  <si>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</si>
  <si>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</si>
  <si>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</si>
  <si>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</si>
  <si>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</si>
  <si>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</si>
  <si>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</si>
  <si>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</si>
  <si>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</si>
  <si>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</si>
  <si>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</si>
  <si>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</si>
  <si>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</si>
  <si>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</si>
  <si>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</si>
  <si>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</si>
  <si>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</si>
  <si>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</si>
  <si>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</si>
  <si>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</si>
  <si>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</si>
  <si>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</si>
  <si>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</si>
  <si>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</si>
  <si>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</si>
  <si>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</si>
  <si>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</si>
  <si>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</si>
  <si>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</si>
  <si>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</si>
  <si>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</si>
  <si>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</si>
  <si>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</si>
  <si>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</si>
  <si>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</si>
  <si>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</si>
  <si>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</si>
  <si>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</si>
  <si>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</si>
  <si>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</si>
  <si>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</si>
  <si>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</si>
  <si>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</si>
  <si>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</si>
  <si>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</si>
  <si>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</si>
  <si>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</si>
  <si>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</si>
  <si>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</si>
  <si>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</si>
  <si>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</si>
  <si>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</si>
  <si>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</si>
  <si>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</si>
  <si>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</si>
  <si>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</si>
  <si>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</si>
  <si>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</si>
  <si>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</si>
  <si>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</si>
  <si>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</si>
  <si>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</si>
  <si>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</si>
  <si>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</si>
  <si>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</si>
  <si>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</si>
  <si>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</si>
  <si>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</si>
  <si>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</si>
  <si>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</si>
  <si>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</si>
  <si>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</si>
  <si>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</si>
  <si>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</si>
  <si>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</si>
  <si>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</si>
  <si>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</si>
  <si>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</si>
  <si>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</si>
  <si>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</si>
  <si>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</si>
  <si>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</si>
  <si>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</si>
  <si>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</si>
  <si>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</si>
  <si>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</si>
  <si>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</si>
  <si>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</si>
  <si>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</si>
  <si>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</si>
  <si>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</si>
  <si>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</si>
  <si>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</si>
  <si>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</si>
  <si>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</si>
  <si>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</si>
  <si>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</si>
  <si>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</si>
  <si>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</si>
  <si>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</si>
  <si>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</si>
  <si>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</si>
  <si>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</si>
  <si>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</si>
  <si>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</si>
  <si>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</si>
  <si>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</si>
  <si>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</si>
  <si>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</si>
  <si>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</si>
  <si>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</si>
  <si>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</si>
  <si>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</si>
  <si>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</si>
  <si>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</si>
  <si>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</si>
  <si>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</si>
  <si>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</si>
  <si>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</si>
  <si>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</si>
  <si>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</si>
  <si>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</si>
  <si>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</si>
  <si>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</si>
  <si>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</si>
  <si>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</si>
  <si>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</si>
  <si>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</si>
  <si>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</si>
  <si>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</si>
  <si>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</si>
  <si>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</si>
  <si>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</si>
  <si>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</si>
  <si>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880.15.00203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</si>
  <si>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</si>
  <si>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</si>
  <si>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</si>
  <si>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</si>
  <si>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</si>
  <si>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</si>
  <si>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</si>
  <si>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</si>
  <si>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</si>
  <si>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</si>
  <si>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</si>
  <si>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</si>
  <si>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</si>
  <si>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</si>
  <si>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</si>
  <si>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</si>
  <si>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</si>
  <si>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</si>
  <si>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</si>
  <si>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</si>
  <si>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</si>
  <si>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</si>
  <si>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</si>
  <si>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</si>
  <si>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</si>
  <si>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880.15.00220</t>
  </si>
  <si>
    <t>Оператор должен обеспечивать круглосуточное функционирование ВЧС ЕИС АО "Алтайэнергосбыт" с полносвязной топологией на основе IP сети Оператора</t>
  </si>
  <si>
    <t>Полиграфическая продукция</t>
  </si>
  <si>
    <t>Сувенирная продукция</t>
  </si>
  <si>
    <t>12.1</t>
  </si>
  <si>
    <t>880.15.00223</t>
  </si>
  <si>
    <t>Протокол ЦЗК от 28.10.2015 №28</t>
  </si>
  <si>
    <t>Поставка "Электроотопительного оборудования"</t>
  </si>
  <si>
    <t>Место поставки товара г. Барнаул</t>
  </si>
  <si>
    <t>Обработка обращений клиентов АО "Алтайэнергосбыт" Контактным центром Исполнителя</t>
  </si>
  <si>
    <t>74.86</t>
  </si>
  <si>
    <t>880.15.00226</t>
  </si>
  <si>
    <t>Оказание услуг ежедневно с понедельника по пятницу, с 8:00 до 20:00 по местному времени</t>
  </si>
  <si>
    <t>Услуги организаций по обслуживанию потребителей электроэнергии</t>
  </si>
  <si>
    <t>Протокол ЦЗК от 20.11.2015 №29</t>
  </si>
  <si>
    <t>880.15.00228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</si>
  <si>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</si>
  <si>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</t>
  </si>
  <si>
    <t>51.18</t>
  </si>
  <si>
    <t>Скорректированная Годовая комплексная программа закупок на 2015 г. 
с изменениями (по состоянию на 24.11.2015г.)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</si>
</sst>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6"/>
  <sheetViews>
    <sheetView tabSelected="1" view="pageBreakPreview" zoomScale="70" zoomScaleNormal="75" zoomScaleSheetLayoutView="70" workbookViewId="0">
      <selection activeCell="P4" sqref="P4"/>
    </sheetView>
  </sheetViews>
  <sheetFormatPr defaultColWidth="1.140625" defaultRowHeight="15" x14ac:dyDescent="0.25"/>
  <cols>
    <col min="1" max="1" width="4.7109375" style="82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0"/>
      <c r="AD2" s="140"/>
      <c r="AE2" s="140"/>
    </row>
    <row r="3" spans="1:34" ht="52.5" customHeight="1" x14ac:dyDescent="0.25">
      <c r="AC3" s="147"/>
      <c r="AD3" s="147"/>
      <c r="AE3" s="147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1"/>
      <c r="AD6" s="141"/>
      <c r="AE6" s="141"/>
    </row>
    <row r="7" spans="1:34" s="1" customFormat="1" ht="42" customHeight="1" thickBot="1" x14ac:dyDescent="0.3">
      <c r="A7" s="142" t="s">
        <v>979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41"/>
    </row>
    <row r="8" spans="1:34" s="1" customFormat="1" x14ac:dyDescent="0.25">
      <c r="A8" s="144" t="s">
        <v>1</v>
      </c>
      <c r="B8" s="145"/>
      <c r="C8" s="145"/>
      <c r="D8" s="145"/>
      <c r="E8" s="145"/>
      <c r="F8" s="145"/>
      <c r="G8" s="145"/>
      <c r="H8" s="145"/>
      <c r="I8" s="146"/>
      <c r="J8" s="1" t="s">
        <v>874</v>
      </c>
      <c r="AH8" s="41"/>
    </row>
    <row r="9" spans="1:34" s="1" customFormat="1" ht="15" customHeight="1" x14ac:dyDescent="0.25">
      <c r="A9" s="133" t="s">
        <v>2</v>
      </c>
      <c r="B9" s="134"/>
      <c r="C9" s="134"/>
      <c r="D9" s="134"/>
      <c r="E9" s="134"/>
      <c r="F9" s="134"/>
      <c r="G9" s="134"/>
      <c r="H9" s="134"/>
      <c r="I9" s="135"/>
      <c r="J9" s="1" t="s">
        <v>753</v>
      </c>
      <c r="AH9" s="41"/>
    </row>
    <row r="10" spans="1:34" s="1" customFormat="1" ht="15" customHeight="1" x14ac:dyDescent="0.25">
      <c r="A10" s="133" t="s">
        <v>3</v>
      </c>
      <c r="B10" s="134"/>
      <c r="C10" s="134"/>
      <c r="D10" s="134"/>
      <c r="E10" s="134"/>
      <c r="F10" s="134"/>
      <c r="G10" s="134"/>
      <c r="H10" s="134"/>
      <c r="I10" s="135"/>
      <c r="J10" s="1" t="s">
        <v>752</v>
      </c>
      <c r="AH10" s="41"/>
    </row>
    <row r="11" spans="1:34" s="1" customFormat="1" ht="15" customHeight="1" x14ac:dyDescent="0.25">
      <c r="A11" s="133" t="s">
        <v>4</v>
      </c>
      <c r="B11" s="134"/>
      <c r="C11" s="134"/>
      <c r="D11" s="134"/>
      <c r="E11" s="134"/>
      <c r="F11" s="134"/>
      <c r="G11" s="134"/>
      <c r="H11" s="134"/>
      <c r="I11" s="135"/>
      <c r="J11" s="37" t="s">
        <v>754</v>
      </c>
      <c r="AH11" s="41"/>
    </row>
    <row r="12" spans="1:34" s="1" customFormat="1" ht="15" customHeight="1" x14ac:dyDescent="0.25">
      <c r="A12" s="133" t="s">
        <v>5</v>
      </c>
      <c r="B12" s="134"/>
      <c r="C12" s="134"/>
      <c r="D12" s="134"/>
      <c r="E12" s="134"/>
      <c r="F12" s="134"/>
      <c r="G12" s="134"/>
      <c r="H12" s="134"/>
      <c r="I12" s="135"/>
      <c r="J12" s="1" t="s">
        <v>6</v>
      </c>
      <c r="AH12" s="41"/>
    </row>
    <row r="13" spans="1:34" s="1" customFormat="1" ht="15" customHeight="1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5"/>
      <c r="J13" s="1" t="s">
        <v>8</v>
      </c>
      <c r="AH13" s="41"/>
    </row>
    <row r="14" spans="1:34" s="1" customFormat="1" ht="15" customHeight="1" x14ac:dyDescent="0.25">
      <c r="A14" s="133" t="s">
        <v>755</v>
      </c>
      <c r="B14" s="134"/>
      <c r="C14" s="134"/>
      <c r="D14" s="134"/>
      <c r="E14" s="134"/>
      <c r="F14" s="134"/>
      <c r="G14" s="134"/>
      <c r="H14" s="134"/>
      <c r="I14" s="135"/>
      <c r="J14" s="8" t="s">
        <v>744</v>
      </c>
      <c r="AH14" s="41"/>
    </row>
    <row r="15" spans="1:34" s="1" customFormat="1" ht="15" customHeight="1" x14ac:dyDescent="0.25">
      <c r="A15" s="133" t="s">
        <v>10</v>
      </c>
      <c r="B15" s="134"/>
      <c r="C15" s="134"/>
      <c r="D15" s="134"/>
      <c r="E15" s="134"/>
      <c r="F15" s="134"/>
      <c r="G15" s="134"/>
      <c r="H15" s="134"/>
      <c r="I15" s="135"/>
      <c r="J15" s="1" t="s">
        <v>11</v>
      </c>
      <c r="AH15" s="41"/>
    </row>
    <row r="16" spans="1:34" s="1" customFormat="1" ht="15" customHeight="1" thickBot="1" x14ac:dyDescent="0.3">
      <c r="A16" s="137" t="s">
        <v>12</v>
      </c>
      <c r="B16" s="138"/>
      <c r="C16" s="138"/>
      <c r="D16" s="138"/>
      <c r="E16" s="138"/>
      <c r="F16" s="138"/>
      <c r="G16" s="138"/>
      <c r="H16" s="138"/>
      <c r="I16" s="139"/>
      <c r="J16" s="1" t="s">
        <v>13</v>
      </c>
      <c r="AH16" s="41"/>
    </row>
    <row r="17" spans="1:34" s="1" customFormat="1" ht="15" customHeight="1" thickBot="1" x14ac:dyDescent="0.3">
      <c r="A17" s="83"/>
      <c r="AH17" s="41"/>
    </row>
    <row r="18" spans="1:34" s="1" customFormat="1" ht="17.25" customHeight="1" x14ac:dyDescent="0.25">
      <c r="A18" s="136" t="s">
        <v>14</v>
      </c>
      <c r="B18" s="136" t="s">
        <v>15</v>
      </c>
      <c r="C18" s="136" t="s">
        <v>16</v>
      </c>
      <c r="D18" s="106" t="s">
        <v>17</v>
      </c>
      <c r="E18" s="106" t="s">
        <v>18</v>
      </c>
      <c r="F18" s="106" t="s">
        <v>757</v>
      </c>
      <c r="G18" s="106" t="s">
        <v>758</v>
      </c>
      <c r="H18" s="106" t="s">
        <v>19</v>
      </c>
      <c r="I18" s="106" t="s">
        <v>20</v>
      </c>
      <c r="J18" s="106" t="s">
        <v>21</v>
      </c>
      <c r="K18" s="106" t="s">
        <v>22</v>
      </c>
      <c r="L18" s="108" t="s">
        <v>23</v>
      </c>
      <c r="M18" s="109"/>
      <c r="N18" s="106" t="s">
        <v>24</v>
      </c>
      <c r="O18" s="108" t="s">
        <v>25</v>
      </c>
      <c r="P18" s="109"/>
      <c r="Q18" s="106" t="s">
        <v>26</v>
      </c>
      <c r="R18" s="109" t="s">
        <v>27</v>
      </c>
      <c r="S18" s="109" t="s">
        <v>28</v>
      </c>
      <c r="T18" s="106" t="s">
        <v>29</v>
      </c>
      <c r="U18" s="106" t="s">
        <v>30</v>
      </c>
      <c r="V18" s="106" t="s">
        <v>31</v>
      </c>
      <c r="W18" s="106" t="s">
        <v>32</v>
      </c>
      <c r="X18" s="108" t="s">
        <v>33</v>
      </c>
      <c r="Y18" s="130"/>
      <c r="Z18" s="109"/>
      <c r="AA18" s="106" t="s">
        <v>34</v>
      </c>
      <c r="AB18" s="106" t="s">
        <v>35</v>
      </c>
      <c r="AC18" s="106" t="s">
        <v>36</v>
      </c>
      <c r="AD18" s="106" t="s">
        <v>37</v>
      </c>
      <c r="AE18" s="106" t="s">
        <v>38</v>
      </c>
      <c r="AF18" s="106" t="s">
        <v>39</v>
      </c>
      <c r="AG18" s="126" t="s">
        <v>40</v>
      </c>
      <c r="AH18" s="41"/>
    </row>
    <row r="19" spans="1:34" s="1" customFormat="1" x14ac:dyDescent="0.25">
      <c r="A19" s="129"/>
      <c r="B19" s="129"/>
      <c r="C19" s="129"/>
      <c r="D19" s="107"/>
      <c r="E19" s="107"/>
      <c r="F19" s="107"/>
      <c r="G19" s="107"/>
      <c r="H19" s="107"/>
      <c r="I19" s="107"/>
      <c r="J19" s="107"/>
      <c r="K19" s="107"/>
      <c r="L19" s="110"/>
      <c r="M19" s="111"/>
      <c r="N19" s="107"/>
      <c r="O19" s="110"/>
      <c r="P19" s="111"/>
      <c r="Q19" s="107"/>
      <c r="R19" s="111"/>
      <c r="S19" s="111"/>
      <c r="T19" s="107"/>
      <c r="U19" s="107"/>
      <c r="V19" s="107"/>
      <c r="W19" s="107"/>
      <c r="X19" s="110"/>
      <c r="Y19" s="131"/>
      <c r="Z19" s="111"/>
      <c r="AA19" s="107"/>
      <c r="AB19" s="107"/>
      <c r="AC19" s="107"/>
      <c r="AD19" s="107"/>
      <c r="AE19" s="107"/>
      <c r="AF19" s="107"/>
      <c r="AG19" s="127"/>
      <c r="AH19" s="41"/>
    </row>
    <row r="20" spans="1:34" s="1" customFormat="1" ht="9" customHeight="1" x14ac:dyDescent="0.25">
      <c r="A20" s="129"/>
      <c r="B20" s="129"/>
      <c r="C20" s="129"/>
      <c r="D20" s="107"/>
      <c r="E20" s="107"/>
      <c r="F20" s="107"/>
      <c r="G20" s="107"/>
      <c r="H20" s="107"/>
      <c r="I20" s="107"/>
      <c r="J20" s="107"/>
      <c r="K20" s="107"/>
      <c r="L20" s="112"/>
      <c r="M20" s="113"/>
      <c r="N20" s="107"/>
      <c r="O20" s="112"/>
      <c r="P20" s="113"/>
      <c r="Q20" s="107"/>
      <c r="R20" s="111"/>
      <c r="S20" s="111"/>
      <c r="T20" s="107"/>
      <c r="U20" s="107"/>
      <c r="V20" s="107"/>
      <c r="W20" s="107"/>
      <c r="X20" s="112"/>
      <c r="Y20" s="132"/>
      <c r="Z20" s="113"/>
      <c r="AA20" s="107"/>
      <c r="AB20" s="107"/>
      <c r="AC20" s="107"/>
      <c r="AD20" s="107"/>
      <c r="AE20" s="107"/>
      <c r="AF20" s="107"/>
      <c r="AG20" s="127"/>
      <c r="AH20" s="41"/>
    </row>
    <row r="21" spans="1:34" s="1" customFormat="1" x14ac:dyDescent="0.25">
      <c r="A21" s="129"/>
      <c r="B21" s="129"/>
      <c r="C21" s="129"/>
      <c r="D21" s="107"/>
      <c r="E21" s="107"/>
      <c r="F21" s="107"/>
      <c r="G21" s="107"/>
      <c r="H21" s="107"/>
      <c r="I21" s="107"/>
      <c r="J21" s="107"/>
      <c r="K21" s="107"/>
      <c r="L21" s="128" t="s">
        <v>41</v>
      </c>
      <c r="M21" s="128" t="s">
        <v>42</v>
      </c>
      <c r="N21" s="107"/>
      <c r="O21" s="128" t="s">
        <v>43</v>
      </c>
      <c r="P21" s="128" t="s">
        <v>42</v>
      </c>
      <c r="Q21" s="107"/>
      <c r="R21" s="111"/>
      <c r="S21" s="111"/>
      <c r="T21" s="107"/>
      <c r="U21" s="107"/>
      <c r="V21" s="107"/>
      <c r="W21" s="107"/>
      <c r="X21" s="128" t="s">
        <v>44</v>
      </c>
      <c r="Y21" s="128" t="s">
        <v>45</v>
      </c>
      <c r="Z21" s="128" t="s">
        <v>46</v>
      </c>
      <c r="AA21" s="107"/>
      <c r="AB21" s="107"/>
      <c r="AC21" s="107"/>
      <c r="AD21" s="107"/>
      <c r="AE21" s="107"/>
      <c r="AF21" s="107"/>
      <c r="AG21" s="127"/>
      <c r="AH21" s="41"/>
    </row>
    <row r="22" spans="1:34" s="1" customFormat="1" ht="15" customHeight="1" x14ac:dyDescent="0.25">
      <c r="A22" s="129"/>
      <c r="B22" s="129"/>
      <c r="C22" s="129"/>
      <c r="D22" s="107"/>
      <c r="E22" s="107"/>
      <c r="F22" s="107"/>
      <c r="G22" s="107"/>
      <c r="H22" s="107"/>
      <c r="I22" s="107"/>
      <c r="J22" s="107"/>
      <c r="K22" s="107"/>
      <c r="L22" s="129"/>
      <c r="M22" s="129"/>
      <c r="N22" s="107"/>
      <c r="O22" s="129"/>
      <c r="P22" s="129"/>
      <c r="Q22" s="107"/>
      <c r="R22" s="111"/>
      <c r="S22" s="111"/>
      <c r="T22" s="107"/>
      <c r="U22" s="107"/>
      <c r="V22" s="107"/>
      <c r="W22" s="107"/>
      <c r="X22" s="129"/>
      <c r="Y22" s="129"/>
      <c r="Z22" s="129"/>
      <c r="AA22" s="107"/>
      <c r="AB22" s="107"/>
      <c r="AC22" s="107"/>
      <c r="AD22" s="107"/>
      <c r="AE22" s="107"/>
      <c r="AF22" s="107"/>
      <c r="AG22" s="127"/>
      <c r="AH22" s="41"/>
    </row>
    <row r="23" spans="1:34" s="1" customFormat="1" x14ac:dyDescent="0.25">
      <c r="A23" s="129"/>
      <c r="B23" s="129"/>
      <c r="C23" s="129"/>
      <c r="D23" s="107"/>
      <c r="E23" s="107"/>
      <c r="F23" s="107"/>
      <c r="G23" s="107"/>
      <c r="H23" s="107"/>
      <c r="I23" s="107"/>
      <c r="J23" s="107"/>
      <c r="K23" s="107"/>
      <c r="L23" s="129"/>
      <c r="M23" s="129"/>
      <c r="N23" s="107"/>
      <c r="O23" s="129"/>
      <c r="P23" s="129"/>
      <c r="Q23" s="107"/>
      <c r="R23" s="111"/>
      <c r="S23" s="111"/>
      <c r="T23" s="107"/>
      <c r="U23" s="107"/>
      <c r="V23" s="107"/>
      <c r="W23" s="107"/>
      <c r="X23" s="129"/>
      <c r="Y23" s="129"/>
      <c r="Z23" s="129"/>
      <c r="AA23" s="107"/>
      <c r="AB23" s="107"/>
      <c r="AC23" s="107"/>
      <c r="AD23" s="107"/>
      <c r="AE23" s="107"/>
      <c r="AF23" s="107"/>
      <c r="AG23" s="127"/>
      <c r="AH23" s="41"/>
    </row>
    <row r="24" spans="1:34" s="1" customFormat="1" ht="57" customHeight="1" thickBot="1" x14ac:dyDescent="0.3">
      <c r="A24" s="129"/>
      <c r="B24" s="129"/>
      <c r="C24" s="129"/>
      <c r="D24" s="107"/>
      <c r="E24" s="107"/>
      <c r="F24" s="107"/>
      <c r="G24" s="107"/>
      <c r="H24" s="107"/>
      <c r="I24" s="107"/>
      <c r="J24" s="107"/>
      <c r="K24" s="107"/>
      <c r="L24" s="129"/>
      <c r="M24" s="129"/>
      <c r="N24" s="107"/>
      <c r="O24" s="129"/>
      <c r="P24" s="129"/>
      <c r="Q24" s="107"/>
      <c r="R24" s="111"/>
      <c r="S24" s="111"/>
      <c r="T24" s="107"/>
      <c r="U24" s="107"/>
      <c r="V24" s="107"/>
      <c r="W24" s="107"/>
      <c r="X24" s="129"/>
      <c r="Y24" s="129"/>
      <c r="Z24" s="129"/>
      <c r="AA24" s="107"/>
      <c r="AB24" s="107"/>
      <c r="AC24" s="107"/>
      <c r="AD24" s="107"/>
      <c r="AE24" s="107"/>
      <c r="AF24" s="107"/>
      <c r="AG24" s="127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4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7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78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78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78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78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78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78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78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79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78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78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78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78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78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78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78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78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78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78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40" customFormat="1" ht="38.25" x14ac:dyDescent="0.25">
      <c r="A46" s="79">
        <v>20</v>
      </c>
      <c r="B46" s="19" t="s">
        <v>48</v>
      </c>
      <c r="C46" s="19" t="s">
        <v>49</v>
      </c>
      <c r="D46" s="20" t="s">
        <v>775</v>
      </c>
      <c r="E46" s="20" t="s">
        <v>776</v>
      </c>
      <c r="F46" s="19" t="s">
        <v>153</v>
      </c>
      <c r="G46" s="19" t="s">
        <v>154</v>
      </c>
      <c r="H46" s="21">
        <v>19</v>
      </c>
      <c r="I46" s="19" t="s">
        <v>155</v>
      </c>
      <c r="J46" s="19" t="s">
        <v>156</v>
      </c>
      <c r="K46" s="19" t="s">
        <v>157</v>
      </c>
      <c r="L46" s="19" t="s">
        <v>77</v>
      </c>
      <c r="M46" s="19" t="s">
        <v>78</v>
      </c>
      <c r="N46" s="22">
        <v>0</v>
      </c>
      <c r="O46" s="28" t="s">
        <v>744</v>
      </c>
      <c r="P46" s="29" t="s">
        <v>735</v>
      </c>
      <c r="Q46" s="19" t="s">
        <v>49</v>
      </c>
      <c r="R46" s="19" t="s">
        <v>91</v>
      </c>
      <c r="S46" s="19" t="s">
        <v>59</v>
      </c>
      <c r="T46" s="26">
        <v>42248</v>
      </c>
      <c r="U46" s="26">
        <v>42278</v>
      </c>
      <c r="V46" s="26">
        <v>42309</v>
      </c>
      <c r="W46" s="22">
        <v>208771.19</v>
      </c>
      <c r="X46" s="22"/>
      <c r="Y46" s="22">
        <v>208771.19</v>
      </c>
      <c r="Z46" s="22">
        <v>0</v>
      </c>
      <c r="AA46" s="19" t="s">
        <v>61</v>
      </c>
      <c r="AB46" s="19" t="s">
        <v>160</v>
      </c>
      <c r="AC46" s="19" t="s">
        <v>0</v>
      </c>
      <c r="AD46" s="19" t="s">
        <v>0</v>
      </c>
      <c r="AE46" s="19" t="s">
        <v>0</v>
      </c>
      <c r="AF46" s="19"/>
      <c r="AG46" s="27" t="s">
        <v>858</v>
      </c>
    </row>
    <row r="47" spans="1:34" s="39" customFormat="1" ht="38.25" x14ac:dyDescent="0.25">
      <c r="A47" s="78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78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78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78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78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78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78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78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78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78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78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78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78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78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78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78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78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78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78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78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78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78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78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78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78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78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78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78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78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78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78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78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78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78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79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78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78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78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78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78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78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78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78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78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78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78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78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42278</v>
      </c>
      <c r="U93" s="24">
        <v>42339</v>
      </c>
      <c r="V93" s="24">
        <v>43405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78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78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79">
        <v>70</v>
      </c>
      <c r="B96" s="19" t="s">
        <v>48</v>
      </c>
      <c r="C96" s="19" t="s">
        <v>49</v>
      </c>
      <c r="D96" s="20" t="s">
        <v>699</v>
      </c>
      <c r="E96" s="98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39" t="s">
        <v>865</v>
      </c>
    </row>
    <row r="97" spans="1:34" s="39" customFormat="1" ht="38.25" x14ac:dyDescent="0.25">
      <c r="A97" s="78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78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78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78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78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78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78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78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78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78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78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78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78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78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78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40" customFormat="1" ht="25.5" x14ac:dyDescent="0.25">
      <c r="A112" s="79">
        <v>86</v>
      </c>
      <c r="B112" s="19" t="s">
        <v>48</v>
      </c>
      <c r="C112" s="19" t="s">
        <v>49</v>
      </c>
      <c r="D112" s="20" t="s">
        <v>702</v>
      </c>
      <c r="E112" s="20" t="s">
        <v>703</v>
      </c>
      <c r="F112" s="19" t="s">
        <v>413</v>
      </c>
      <c r="G112" s="19" t="s">
        <v>417</v>
      </c>
      <c r="H112" s="21">
        <v>85</v>
      </c>
      <c r="I112" s="19" t="s">
        <v>426</v>
      </c>
      <c r="J112" s="19" t="s">
        <v>427</v>
      </c>
      <c r="K112" s="19" t="s">
        <v>179</v>
      </c>
      <c r="L112" s="19" t="s">
        <v>132</v>
      </c>
      <c r="M112" s="19" t="s">
        <v>133</v>
      </c>
      <c r="N112" s="22">
        <v>1</v>
      </c>
      <c r="O112" s="28" t="s">
        <v>744</v>
      </c>
      <c r="P112" s="29" t="s">
        <v>735</v>
      </c>
      <c r="Q112" s="19" t="s">
        <v>49</v>
      </c>
      <c r="R112" s="19" t="s">
        <v>91</v>
      </c>
      <c r="S112" s="19" t="s">
        <v>59</v>
      </c>
      <c r="T112" s="26">
        <v>42186</v>
      </c>
      <c r="U112" s="26">
        <v>42186</v>
      </c>
      <c r="V112" s="26">
        <v>42339</v>
      </c>
      <c r="W112" s="22">
        <v>132900</v>
      </c>
      <c r="X112" s="22"/>
      <c r="Y112" s="22">
        <v>132900</v>
      </c>
      <c r="Z112" s="22">
        <v>0</v>
      </c>
      <c r="AA112" s="19" t="s">
        <v>356</v>
      </c>
      <c r="AB112" s="19" t="s">
        <v>357</v>
      </c>
      <c r="AC112" s="19" t="s">
        <v>0</v>
      </c>
      <c r="AD112" s="19" t="s">
        <v>0</v>
      </c>
      <c r="AE112" s="19" t="s">
        <v>0</v>
      </c>
      <c r="AF112" s="19"/>
      <c r="AG112" s="27" t="s">
        <v>858</v>
      </c>
    </row>
    <row r="113" spans="1:34" s="39" customFormat="1" ht="25.5" x14ac:dyDescent="0.25">
      <c r="A113" s="78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78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78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78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78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78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78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78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78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42339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40" customFormat="1" ht="25.5" x14ac:dyDescent="0.25">
      <c r="A122" s="79">
        <v>96</v>
      </c>
      <c r="B122" s="19" t="s">
        <v>48</v>
      </c>
      <c r="C122" s="19" t="s">
        <v>49</v>
      </c>
      <c r="D122" s="20" t="s">
        <v>729</v>
      </c>
      <c r="E122" s="20" t="s">
        <v>730</v>
      </c>
      <c r="F122" s="19" t="s">
        <v>339</v>
      </c>
      <c r="G122" s="19" t="s">
        <v>457</v>
      </c>
      <c r="H122" s="21">
        <v>95</v>
      </c>
      <c r="I122" s="19" t="s">
        <v>460</v>
      </c>
      <c r="J122" s="19" t="s">
        <v>461</v>
      </c>
      <c r="K122" s="19" t="s">
        <v>179</v>
      </c>
      <c r="L122" s="19" t="s">
        <v>132</v>
      </c>
      <c r="M122" s="19" t="s">
        <v>133</v>
      </c>
      <c r="N122" s="22">
        <v>1</v>
      </c>
      <c r="O122" s="25" t="s">
        <v>744</v>
      </c>
      <c r="P122" s="29" t="s">
        <v>735</v>
      </c>
      <c r="Q122" s="19" t="s">
        <v>906</v>
      </c>
      <c r="R122" s="19" t="s">
        <v>110</v>
      </c>
      <c r="S122" s="19" t="s">
        <v>80</v>
      </c>
      <c r="T122" s="26">
        <v>42278</v>
      </c>
      <c r="U122" s="26">
        <v>42339</v>
      </c>
      <c r="V122" s="26">
        <v>42370</v>
      </c>
      <c r="W122" s="22">
        <v>1229999.3899999999</v>
      </c>
      <c r="X122" s="22"/>
      <c r="Y122" s="22">
        <f>W122</f>
        <v>1229999.3899999999</v>
      </c>
      <c r="Z122" s="22">
        <v>0</v>
      </c>
      <c r="AA122" s="19" t="s">
        <v>356</v>
      </c>
      <c r="AB122" s="19" t="s">
        <v>357</v>
      </c>
      <c r="AC122" s="19" t="s">
        <v>0</v>
      </c>
      <c r="AD122" s="19" t="s">
        <v>0</v>
      </c>
      <c r="AE122" s="19" t="s">
        <v>0</v>
      </c>
      <c r="AF122" s="19"/>
      <c r="AG122" s="27" t="s">
        <v>858</v>
      </c>
    </row>
    <row r="123" spans="1:34" s="39" customFormat="1" ht="25.5" x14ac:dyDescent="0.25">
      <c r="A123" s="78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/>
      <c r="AH123" s="39" t="s">
        <v>865</v>
      </c>
    </row>
    <row r="124" spans="1:34" s="39" customFormat="1" ht="25.5" x14ac:dyDescent="0.25">
      <c r="A124" s="78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79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78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78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78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78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40" customFormat="1" ht="25.5" x14ac:dyDescent="0.25">
      <c r="A130" s="79">
        <v>104</v>
      </c>
      <c r="B130" s="19" t="s">
        <v>48</v>
      </c>
      <c r="C130" s="19" t="s">
        <v>49</v>
      </c>
      <c r="D130" s="20" t="s">
        <v>815</v>
      </c>
      <c r="E130" s="98">
        <v>9200000</v>
      </c>
      <c r="F130" s="19" t="s">
        <v>491</v>
      </c>
      <c r="G130" s="19" t="s">
        <v>492</v>
      </c>
      <c r="H130" s="21">
        <v>103</v>
      </c>
      <c r="I130" s="19" t="s">
        <v>493</v>
      </c>
      <c r="J130" s="19" t="s">
        <v>494</v>
      </c>
      <c r="K130" s="19" t="s">
        <v>179</v>
      </c>
      <c r="L130" s="19" t="s">
        <v>132</v>
      </c>
      <c r="M130" s="19" t="s">
        <v>133</v>
      </c>
      <c r="N130" s="22">
        <v>1</v>
      </c>
      <c r="O130" s="25" t="s">
        <v>744</v>
      </c>
      <c r="P130" s="29" t="s">
        <v>735</v>
      </c>
      <c r="Q130" s="19" t="s">
        <v>49</v>
      </c>
      <c r="R130" s="19" t="s">
        <v>70</v>
      </c>
      <c r="S130" s="19" t="s">
        <v>59</v>
      </c>
      <c r="T130" s="26">
        <v>42217</v>
      </c>
      <c r="U130" s="26" t="s">
        <v>158</v>
      </c>
      <c r="V130" s="26">
        <v>42339</v>
      </c>
      <c r="W130" s="22">
        <v>24600</v>
      </c>
      <c r="X130" s="22"/>
      <c r="Y130" s="22">
        <v>24600</v>
      </c>
      <c r="Z130" s="22">
        <v>0</v>
      </c>
      <c r="AA130" s="19" t="s">
        <v>424</v>
      </c>
      <c r="AB130" s="19" t="s">
        <v>425</v>
      </c>
      <c r="AC130" s="19" t="s">
        <v>0</v>
      </c>
      <c r="AD130" s="19" t="s">
        <v>0</v>
      </c>
      <c r="AE130" s="19" t="s">
        <v>0</v>
      </c>
      <c r="AF130" s="19"/>
      <c r="AG130" s="27" t="s">
        <v>858</v>
      </c>
      <c r="AH130" s="40" t="s">
        <v>865</v>
      </c>
    </row>
    <row r="131" spans="1:34" s="39" customFormat="1" ht="38.25" x14ac:dyDescent="0.25">
      <c r="A131" s="78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78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78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79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  <c r="AH134" s="39"/>
    </row>
    <row r="135" spans="1:34" s="40" customFormat="1" ht="25.5" x14ac:dyDescent="0.25">
      <c r="A135" s="79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39" t="s">
        <v>865</v>
      </c>
    </row>
    <row r="136" spans="1:34" s="39" customFormat="1" ht="51" x14ac:dyDescent="0.25">
      <c r="A136" s="78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78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78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78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79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79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78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78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78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79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  <c r="AH145" s="39"/>
    </row>
    <row r="146" spans="1:34" s="40" customFormat="1" ht="76.5" x14ac:dyDescent="0.25">
      <c r="A146" s="79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  <c r="AH146" s="39"/>
    </row>
    <row r="147" spans="1:34" s="40" customFormat="1" ht="25.5" x14ac:dyDescent="0.25">
      <c r="A147" s="79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78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78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78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78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78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78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78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78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78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78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78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78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78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78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78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78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78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78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42309</v>
      </c>
      <c r="U165" s="24">
        <v>42309</v>
      </c>
      <c r="V165" s="24">
        <v>42339</v>
      </c>
      <c r="W165" s="16">
        <v>495000</v>
      </c>
      <c r="X165" s="16"/>
      <c r="Y165" s="16">
        <f>W165</f>
        <v>495000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78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78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78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78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78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78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78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78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78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78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78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0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44" customFormat="1" ht="38.25" x14ac:dyDescent="0.25">
      <c r="A178" s="78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39"/>
    </row>
    <row r="179" spans="1:34" s="44" customFormat="1" ht="38.25" x14ac:dyDescent="0.25">
      <c r="A179" s="78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39"/>
    </row>
    <row r="180" spans="1:34" s="44" customFormat="1" ht="38.25" x14ac:dyDescent="0.25">
      <c r="A180" s="78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39"/>
    </row>
    <row r="181" spans="1:34" s="44" customFormat="1" ht="38.25" x14ac:dyDescent="0.25">
      <c r="A181" s="80">
        <v>155</v>
      </c>
      <c r="B181" s="54" t="s">
        <v>48</v>
      </c>
      <c r="C181" s="54" t="s">
        <v>49</v>
      </c>
      <c r="D181" s="55" t="s">
        <v>890</v>
      </c>
      <c r="E181" s="62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3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39"/>
    </row>
    <row r="182" spans="1:34" s="44" customFormat="1" ht="38.25" x14ac:dyDescent="0.25">
      <c r="A182" s="78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4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5" t="s">
        <v>0</v>
      </c>
      <c r="AD182" s="14" t="s">
        <v>0</v>
      </c>
      <c r="AE182" s="14" t="s">
        <v>0</v>
      </c>
      <c r="AF182" s="14"/>
      <c r="AG182" s="11" t="s">
        <v>900</v>
      </c>
      <c r="AH182" s="39"/>
    </row>
    <row r="183" spans="1:34" s="44" customFormat="1" ht="51" x14ac:dyDescent="0.25">
      <c r="A183" s="78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4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5" t="s">
        <v>0</v>
      </c>
      <c r="AD183" s="14" t="s">
        <v>0</v>
      </c>
      <c r="AE183" s="14" t="s">
        <v>0</v>
      </c>
      <c r="AF183" s="14"/>
      <c r="AG183" s="11" t="s">
        <v>900</v>
      </c>
      <c r="AH183" s="39"/>
    </row>
    <row r="184" spans="1:34" s="44" customFormat="1" ht="25.5" x14ac:dyDescent="0.25">
      <c r="A184" s="78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4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5"/>
      <c r="AD184" s="14"/>
      <c r="AE184" s="14"/>
      <c r="AF184" s="14"/>
      <c r="AG184" s="11" t="s">
        <v>900</v>
      </c>
      <c r="AH184" s="39" t="s">
        <v>912</v>
      </c>
    </row>
    <row r="185" spans="1:34" s="44" customFormat="1" ht="25.5" x14ac:dyDescent="0.25">
      <c r="A185" s="66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7" t="s">
        <v>66</v>
      </c>
      <c r="U185" s="67" t="s">
        <v>908</v>
      </c>
      <c r="V185" s="24" t="s">
        <v>909</v>
      </c>
      <c r="W185" s="64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5"/>
      <c r="AD185" s="14"/>
      <c r="AE185" s="14"/>
      <c r="AF185" s="14"/>
      <c r="AG185" s="14" t="s">
        <v>900</v>
      </c>
      <c r="AH185" s="39" t="s">
        <v>912</v>
      </c>
    </row>
    <row r="186" spans="1:34" s="44" customFormat="1" ht="51" x14ac:dyDescent="0.25">
      <c r="A186" s="66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4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5"/>
      <c r="AD186" s="14"/>
      <c r="AE186" s="14"/>
      <c r="AF186" s="14"/>
      <c r="AG186" s="14" t="s">
        <v>957</v>
      </c>
      <c r="AH186" s="39"/>
    </row>
    <row r="187" spans="1:34" s="44" customFormat="1" ht="48" customHeight="1" x14ac:dyDescent="0.25">
      <c r="A187" s="78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68">
        <v>9625000</v>
      </c>
      <c r="Z187" s="68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39"/>
    </row>
    <row r="188" spans="1:34" s="44" customFormat="1" ht="48" customHeight="1" x14ac:dyDescent="0.25">
      <c r="A188" s="81">
        <v>162</v>
      </c>
      <c r="B188" s="69" t="s">
        <v>48</v>
      </c>
      <c r="C188" s="69" t="s">
        <v>49</v>
      </c>
      <c r="D188" s="70" t="s">
        <v>704</v>
      </c>
      <c r="E188" s="70">
        <v>6512000</v>
      </c>
      <c r="F188" s="69" t="s">
        <v>553</v>
      </c>
      <c r="G188" s="69" t="s">
        <v>554</v>
      </c>
      <c r="H188" s="71">
        <v>160</v>
      </c>
      <c r="I188" s="69" t="s">
        <v>919</v>
      </c>
      <c r="J188" s="69" t="s">
        <v>920</v>
      </c>
      <c r="K188" s="69" t="s">
        <v>179</v>
      </c>
      <c r="L188" s="69" t="s">
        <v>132</v>
      </c>
      <c r="M188" s="69" t="s">
        <v>133</v>
      </c>
      <c r="N188" s="72">
        <v>1</v>
      </c>
      <c r="O188" s="73" t="s">
        <v>744</v>
      </c>
      <c r="P188" s="74" t="s">
        <v>735</v>
      </c>
      <c r="Q188" s="69" t="s">
        <v>906</v>
      </c>
      <c r="R188" s="69" t="s">
        <v>557</v>
      </c>
      <c r="S188" s="69" t="s">
        <v>59</v>
      </c>
      <c r="T188" s="75">
        <v>42248</v>
      </c>
      <c r="U188" s="75">
        <v>42339</v>
      </c>
      <c r="V188" s="75">
        <v>43435</v>
      </c>
      <c r="W188" s="72">
        <v>270000000</v>
      </c>
      <c r="X188" s="72"/>
      <c r="Y188" s="72">
        <v>7500000</v>
      </c>
      <c r="Z188" s="72">
        <v>262500000</v>
      </c>
      <c r="AA188" s="69" t="s">
        <v>547</v>
      </c>
      <c r="AB188" s="69" t="s">
        <v>558</v>
      </c>
      <c r="AC188" s="69" t="s">
        <v>0</v>
      </c>
      <c r="AD188" s="69" t="s">
        <v>0</v>
      </c>
      <c r="AE188" s="69" t="s">
        <v>0</v>
      </c>
      <c r="AF188" s="69"/>
      <c r="AG188" s="76" t="s">
        <v>921</v>
      </c>
      <c r="AH188" s="39"/>
    </row>
    <row r="189" spans="1:34" s="44" customFormat="1" ht="51" x14ac:dyDescent="0.25">
      <c r="A189" s="78">
        <v>163</v>
      </c>
      <c r="B189" s="87" t="s">
        <v>48</v>
      </c>
      <c r="C189" s="87" t="s">
        <v>49</v>
      </c>
      <c r="D189" s="87" t="s">
        <v>830</v>
      </c>
      <c r="E189" s="87" t="s">
        <v>684</v>
      </c>
      <c r="F189" s="87" t="s">
        <v>0</v>
      </c>
      <c r="G189" s="88"/>
      <c r="H189" s="15">
        <v>161</v>
      </c>
      <c r="I189" s="87" t="s">
        <v>922</v>
      </c>
      <c r="J189" s="87" t="s">
        <v>75</v>
      </c>
      <c r="K189" s="87" t="s">
        <v>76</v>
      </c>
      <c r="L189" s="87" t="s">
        <v>132</v>
      </c>
      <c r="M189" s="87" t="s">
        <v>133</v>
      </c>
      <c r="N189" s="89">
        <v>1</v>
      </c>
      <c r="O189" s="87" t="s">
        <v>744</v>
      </c>
      <c r="P189" s="87" t="s">
        <v>735</v>
      </c>
      <c r="Q189" s="87" t="s">
        <v>49</v>
      </c>
      <c r="R189" s="87" t="s">
        <v>79</v>
      </c>
      <c r="S189" s="87" t="s">
        <v>80</v>
      </c>
      <c r="T189" s="90">
        <v>42278</v>
      </c>
      <c r="U189" s="90">
        <v>42370</v>
      </c>
      <c r="V189" s="90">
        <v>42705</v>
      </c>
      <c r="W189" s="91">
        <v>2841522.71</v>
      </c>
      <c r="X189" s="91"/>
      <c r="Y189" s="91">
        <v>0</v>
      </c>
      <c r="Z189" s="91">
        <v>2841522.71</v>
      </c>
      <c r="AA189" s="87" t="s">
        <v>81</v>
      </c>
      <c r="AB189" s="87" t="s">
        <v>82</v>
      </c>
      <c r="AC189" s="87" t="s">
        <v>0</v>
      </c>
      <c r="AD189" s="87" t="s">
        <v>0</v>
      </c>
      <c r="AE189" s="87" t="s">
        <v>0</v>
      </c>
      <c r="AF189" s="91"/>
      <c r="AG189" s="87"/>
      <c r="AH189" s="39" t="s">
        <v>912</v>
      </c>
    </row>
    <row r="190" spans="1:34" s="44" customFormat="1" ht="38.25" x14ac:dyDescent="0.25">
      <c r="A190" s="81">
        <v>164</v>
      </c>
      <c r="B190" s="87" t="s">
        <v>48</v>
      </c>
      <c r="C190" s="87" t="s">
        <v>49</v>
      </c>
      <c r="D190" s="87" t="s">
        <v>723</v>
      </c>
      <c r="E190" s="87" t="s">
        <v>923</v>
      </c>
      <c r="F190" s="87" t="s">
        <v>0</v>
      </c>
      <c r="G190" s="88"/>
      <c r="H190" s="71">
        <v>162</v>
      </c>
      <c r="I190" s="87" t="s">
        <v>924</v>
      </c>
      <c r="J190" s="87" t="s">
        <v>273</v>
      </c>
      <c r="K190" s="87" t="s">
        <v>274</v>
      </c>
      <c r="L190" s="87" t="s">
        <v>132</v>
      </c>
      <c r="M190" s="87" t="s">
        <v>133</v>
      </c>
      <c r="N190" s="89">
        <v>1</v>
      </c>
      <c r="O190" s="87" t="s">
        <v>743</v>
      </c>
      <c r="P190" s="87" t="s">
        <v>736</v>
      </c>
      <c r="Q190" s="87" t="s">
        <v>906</v>
      </c>
      <c r="R190" s="87" t="s">
        <v>110</v>
      </c>
      <c r="S190" s="87" t="s">
        <v>80</v>
      </c>
      <c r="T190" s="90">
        <v>42278</v>
      </c>
      <c r="U190" s="90">
        <v>42401</v>
      </c>
      <c r="V190" s="90">
        <v>43466</v>
      </c>
      <c r="W190" s="91">
        <v>14953399.67</v>
      </c>
      <c r="X190" s="91"/>
      <c r="Y190" s="91">
        <v>0</v>
      </c>
      <c r="Z190" s="91">
        <v>14953399.67</v>
      </c>
      <c r="AA190" s="87" t="s">
        <v>146</v>
      </c>
      <c r="AB190" s="87" t="s">
        <v>210</v>
      </c>
      <c r="AC190" s="87" t="s">
        <v>0</v>
      </c>
      <c r="AD190" s="87" t="s">
        <v>0</v>
      </c>
      <c r="AE190" s="87" t="s">
        <v>0</v>
      </c>
      <c r="AF190" s="91"/>
      <c r="AG190" s="87"/>
      <c r="AH190" s="39" t="s">
        <v>912</v>
      </c>
    </row>
    <row r="191" spans="1:34" s="44" customFormat="1" ht="25.5" x14ac:dyDescent="0.25">
      <c r="A191" s="78">
        <v>165</v>
      </c>
      <c r="B191" s="14" t="s">
        <v>48</v>
      </c>
      <c r="C191" s="14" t="s">
        <v>49</v>
      </c>
      <c r="D191" s="14" t="s">
        <v>679</v>
      </c>
      <c r="E191" s="14" t="s">
        <v>680</v>
      </c>
      <c r="F191" s="14" t="s">
        <v>0</v>
      </c>
      <c r="G191" s="88"/>
      <c r="H191" s="15">
        <v>163</v>
      </c>
      <c r="I191" s="14" t="s">
        <v>925</v>
      </c>
      <c r="J191" s="14" t="s">
        <v>926</v>
      </c>
      <c r="K191" s="14" t="s">
        <v>179</v>
      </c>
      <c r="L191" s="14" t="s">
        <v>132</v>
      </c>
      <c r="M191" s="14" t="s">
        <v>133</v>
      </c>
      <c r="N191" s="16">
        <v>1</v>
      </c>
      <c r="O191" s="14" t="s">
        <v>744</v>
      </c>
      <c r="P191" s="14" t="s">
        <v>735</v>
      </c>
      <c r="Q191" s="14" t="s">
        <v>49</v>
      </c>
      <c r="R191" s="14" t="s">
        <v>65</v>
      </c>
      <c r="S191" s="14" t="s">
        <v>59</v>
      </c>
      <c r="T191" s="24">
        <v>42309</v>
      </c>
      <c r="U191" s="24">
        <v>42401</v>
      </c>
      <c r="V191" s="24">
        <v>43466</v>
      </c>
      <c r="W191" s="99">
        <v>2042137.8</v>
      </c>
      <c r="X191" s="99"/>
      <c r="Y191" s="99">
        <v>0</v>
      </c>
      <c r="Z191" s="99">
        <f>W191</f>
        <v>2042137.8</v>
      </c>
      <c r="AA191" s="14" t="s">
        <v>356</v>
      </c>
      <c r="AB191" s="14" t="s">
        <v>357</v>
      </c>
      <c r="AC191" s="14" t="s">
        <v>0</v>
      </c>
      <c r="AD191" s="14" t="s">
        <v>0</v>
      </c>
      <c r="AE191" s="14" t="s">
        <v>0</v>
      </c>
      <c r="AF191" s="99"/>
      <c r="AG191" s="14"/>
      <c r="AH191" s="39" t="s">
        <v>912</v>
      </c>
    </row>
    <row r="192" spans="1:34" s="44" customFormat="1" ht="25.5" x14ac:dyDescent="0.25">
      <c r="A192" s="81">
        <v>166</v>
      </c>
      <c r="B192" s="87" t="s">
        <v>48</v>
      </c>
      <c r="C192" s="87" t="s">
        <v>49</v>
      </c>
      <c r="D192" s="87" t="s">
        <v>890</v>
      </c>
      <c r="E192" s="87" t="s">
        <v>927</v>
      </c>
      <c r="F192" s="87" t="s">
        <v>0</v>
      </c>
      <c r="G192" s="88"/>
      <c r="H192" s="71">
        <v>164</v>
      </c>
      <c r="I192" s="87" t="s">
        <v>928</v>
      </c>
      <c r="J192" s="87" t="s">
        <v>929</v>
      </c>
      <c r="K192" s="87" t="s">
        <v>123</v>
      </c>
      <c r="L192" s="87" t="s">
        <v>132</v>
      </c>
      <c r="M192" s="87" t="s">
        <v>133</v>
      </c>
      <c r="N192" s="89">
        <v>1</v>
      </c>
      <c r="O192" s="87" t="s">
        <v>744</v>
      </c>
      <c r="P192" s="87" t="s">
        <v>735</v>
      </c>
      <c r="Q192" s="87" t="s">
        <v>906</v>
      </c>
      <c r="R192" s="87" t="s">
        <v>110</v>
      </c>
      <c r="S192" s="87" t="s">
        <v>80</v>
      </c>
      <c r="T192" s="90">
        <v>42278</v>
      </c>
      <c r="U192" s="90">
        <v>42370</v>
      </c>
      <c r="V192" s="90">
        <v>42705</v>
      </c>
      <c r="W192" s="91">
        <v>2717684.75</v>
      </c>
      <c r="X192" s="91"/>
      <c r="Y192" s="91">
        <v>0</v>
      </c>
      <c r="Z192" s="91">
        <v>2717684.75</v>
      </c>
      <c r="AA192" s="87" t="s">
        <v>344</v>
      </c>
      <c r="AB192" s="87" t="s">
        <v>62</v>
      </c>
      <c r="AC192" s="87" t="s">
        <v>0</v>
      </c>
      <c r="AD192" s="87" t="s">
        <v>0</v>
      </c>
      <c r="AE192" s="87" t="s">
        <v>0</v>
      </c>
      <c r="AF192" s="91"/>
      <c r="AG192" s="87"/>
      <c r="AH192" s="39" t="s">
        <v>912</v>
      </c>
    </row>
    <row r="193" spans="1:34" s="44" customFormat="1" ht="25.5" x14ac:dyDescent="0.25">
      <c r="A193" s="78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88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99">
        <v>6014816.1699999999</v>
      </c>
      <c r="X193" s="99"/>
      <c r="Y193" s="99">
        <v>0</v>
      </c>
      <c r="Z193" s="99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99"/>
      <c r="AG193" s="14"/>
      <c r="AH193" s="39" t="s">
        <v>912</v>
      </c>
    </row>
    <row r="194" spans="1:34" s="44" customFormat="1" ht="25.5" x14ac:dyDescent="0.25">
      <c r="A194" s="81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88"/>
      <c r="H194" s="71">
        <v>166</v>
      </c>
      <c r="I194" s="14" t="s">
        <v>933</v>
      </c>
      <c r="J194" s="14" t="s">
        <v>962</v>
      </c>
      <c r="K194" s="14" t="s">
        <v>905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99">
        <v>734610</v>
      </c>
      <c r="X194" s="99"/>
      <c r="Y194" s="99">
        <v>0</v>
      </c>
      <c r="Z194" s="99">
        <v>734610</v>
      </c>
      <c r="AA194" s="17" t="s">
        <v>964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99"/>
      <c r="AG194" s="11"/>
      <c r="AH194" s="39" t="s">
        <v>912</v>
      </c>
    </row>
    <row r="195" spans="1:34" s="44" customFormat="1" ht="25.5" x14ac:dyDescent="0.25">
      <c r="A195" s="78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88"/>
      <c r="H195" s="15">
        <v>167</v>
      </c>
      <c r="I195" s="14" t="s">
        <v>934</v>
      </c>
      <c r="J195" s="14" t="s">
        <v>963</v>
      </c>
      <c r="K195" s="14" t="s">
        <v>905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99">
        <v>731891</v>
      </c>
      <c r="X195" s="99"/>
      <c r="Y195" s="99">
        <v>0</v>
      </c>
      <c r="Z195" s="99">
        <f>W195</f>
        <v>731891</v>
      </c>
      <c r="AA195" s="17" t="s">
        <v>81</v>
      </c>
      <c r="AB195" s="14" t="s">
        <v>935</v>
      </c>
      <c r="AC195" s="14" t="s">
        <v>0</v>
      </c>
      <c r="AD195" s="14" t="s">
        <v>0</v>
      </c>
      <c r="AE195" s="14" t="s">
        <v>0</v>
      </c>
      <c r="AF195" s="99"/>
      <c r="AG195" s="11"/>
      <c r="AH195" s="39" t="s">
        <v>912</v>
      </c>
    </row>
    <row r="196" spans="1:34" s="44" customFormat="1" ht="25.5" x14ac:dyDescent="0.25">
      <c r="A196" s="81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88"/>
      <c r="H196" s="71">
        <v>168</v>
      </c>
      <c r="I196" s="14" t="s">
        <v>936</v>
      </c>
      <c r="J196" s="14" t="s">
        <v>937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99">
        <v>1025200</v>
      </c>
      <c r="X196" s="99"/>
      <c r="Y196" s="99">
        <v>0</v>
      </c>
      <c r="Z196" s="99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99"/>
      <c r="AG196" s="14"/>
      <c r="AH196" s="39" t="s">
        <v>912</v>
      </c>
    </row>
    <row r="197" spans="1:34" s="44" customFormat="1" ht="127.5" x14ac:dyDescent="0.25">
      <c r="A197" s="78">
        <v>171</v>
      </c>
      <c r="B197" s="87" t="s">
        <v>48</v>
      </c>
      <c r="C197" s="87" t="s">
        <v>49</v>
      </c>
      <c r="D197" s="87" t="s">
        <v>727</v>
      </c>
      <c r="E197" s="87" t="s">
        <v>728</v>
      </c>
      <c r="F197" s="87" t="s">
        <v>0</v>
      </c>
      <c r="G197" s="88"/>
      <c r="H197" s="15">
        <v>169</v>
      </c>
      <c r="I197" s="87" t="s">
        <v>938</v>
      </c>
      <c r="J197" s="87" t="s">
        <v>939</v>
      </c>
      <c r="K197" s="87" t="s">
        <v>632</v>
      </c>
      <c r="L197" s="87" t="s">
        <v>132</v>
      </c>
      <c r="M197" s="87" t="s">
        <v>133</v>
      </c>
      <c r="N197" s="89">
        <v>1</v>
      </c>
      <c r="O197" s="87" t="s">
        <v>744</v>
      </c>
      <c r="P197" s="87" t="s">
        <v>735</v>
      </c>
      <c r="Q197" s="87" t="s">
        <v>906</v>
      </c>
      <c r="R197" s="87" t="s">
        <v>260</v>
      </c>
      <c r="S197" s="87" t="s">
        <v>80</v>
      </c>
      <c r="T197" s="90">
        <v>42248</v>
      </c>
      <c r="U197" s="90">
        <v>42370</v>
      </c>
      <c r="V197" s="90">
        <v>42705</v>
      </c>
      <c r="W197" s="91">
        <v>6500000</v>
      </c>
      <c r="X197" s="91"/>
      <c r="Y197" s="91">
        <v>0</v>
      </c>
      <c r="Z197" s="91">
        <v>6500000</v>
      </c>
      <c r="AA197" s="87" t="s">
        <v>614</v>
      </c>
      <c r="AB197" s="87" t="s">
        <v>615</v>
      </c>
      <c r="AC197" s="87" t="s">
        <v>0</v>
      </c>
      <c r="AD197" s="87" t="s">
        <v>0</v>
      </c>
      <c r="AE197" s="87" t="s">
        <v>0</v>
      </c>
      <c r="AF197" s="91"/>
      <c r="AG197" s="87"/>
      <c r="AH197" s="39" t="s">
        <v>912</v>
      </c>
    </row>
    <row r="198" spans="1:34" s="44" customFormat="1" ht="63.75" x14ac:dyDescent="0.25">
      <c r="A198" s="81">
        <v>172</v>
      </c>
      <c r="B198" s="87" t="s">
        <v>48</v>
      </c>
      <c r="C198" s="87" t="s">
        <v>49</v>
      </c>
      <c r="D198" s="87" t="s">
        <v>940</v>
      </c>
      <c r="E198" s="87" t="s">
        <v>941</v>
      </c>
      <c r="F198" s="87" t="s">
        <v>0</v>
      </c>
      <c r="G198" s="88"/>
      <c r="H198" s="71">
        <v>170</v>
      </c>
      <c r="I198" s="87" t="s">
        <v>942</v>
      </c>
      <c r="J198" s="87" t="s">
        <v>943</v>
      </c>
      <c r="K198" s="87" t="s">
        <v>944</v>
      </c>
      <c r="L198" s="87" t="s">
        <v>132</v>
      </c>
      <c r="M198" s="87" t="s">
        <v>133</v>
      </c>
      <c r="N198" s="89">
        <v>1</v>
      </c>
      <c r="O198" s="87" t="s">
        <v>743</v>
      </c>
      <c r="P198" s="87" t="s">
        <v>736</v>
      </c>
      <c r="Q198" s="87" t="s">
        <v>906</v>
      </c>
      <c r="R198" s="87" t="s">
        <v>644</v>
      </c>
      <c r="S198" s="87" t="s">
        <v>59</v>
      </c>
      <c r="T198" s="90">
        <v>42278</v>
      </c>
      <c r="U198" s="90">
        <v>42430</v>
      </c>
      <c r="V198" s="90">
        <v>43497</v>
      </c>
      <c r="W198" s="91">
        <v>120000000</v>
      </c>
      <c r="X198" s="91"/>
      <c r="Y198" s="91">
        <v>0</v>
      </c>
      <c r="Z198" s="91">
        <v>120000000</v>
      </c>
      <c r="AA198" s="87" t="s">
        <v>614</v>
      </c>
      <c r="AB198" s="87" t="s">
        <v>160</v>
      </c>
      <c r="AC198" s="87" t="s">
        <v>0</v>
      </c>
      <c r="AD198" s="87" t="s">
        <v>0</v>
      </c>
      <c r="AE198" s="87" t="s">
        <v>0</v>
      </c>
      <c r="AF198" s="91"/>
      <c r="AG198" s="87"/>
      <c r="AH198" s="39" t="s">
        <v>912</v>
      </c>
    </row>
    <row r="199" spans="1:34" s="44" customFormat="1" ht="63.75" x14ac:dyDescent="0.25">
      <c r="A199" s="78">
        <v>173</v>
      </c>
      <c r="B199" s="87" t="s">
        <v>48</v>
      </c>
      <c r="C199" s="87" t="s">
        <v>49</v>
      </c>
      <c r="D199" s="87" t="s">
        <v>706</v>
      </c>
      <c r="E199" s="87" t="s">
        <v>707</v>
      </c>
      <c r="F199" s="87" t="s">
        <v>0</v>
      </c>
      <c r="G199" s="88"/>
      <c r="H199" s="15">
        <v>171</v>
      </c>
      <c r="I199" s="87" t="s">
        <v>945</v>
      </c>
      <c r="J199" s="87" t="s">
        <v>950</v>
      </c>
      <c r="K199" s="87" t="s">
        <v>944</v>
      </c>
      <c r="L199" s="87" t="s">
        <v>132</v>
      </c>
      <c r="M199" s="87" t="s">
        <v>133</v>
      </c>
      <c r="N199" s="89">
        <v>1</v>
      </c>
      <c r="O199" s="87" t="s">
        <v>743</v>
      </c>
      <c r="P199" s="87" t="s">
        <v>736</v>
      </c>
      <c r="Q199" s="87" t="s">
        <v>49</v>
      </c>
      <c r="R199" s="87" t="s">
        <v>633</v>
      </c>
      <c r="S199" s="87" t="s">
        <v>59</v>
      </c>
      <c r="T199" s="90">
        <v>42278</v>
      </c>
      <c r="U199" s="90">
        <v>42370</v>
      </c>
      <c r="V199" s="90">
        <v>43435</v>
      </c>
      <c r="W199" s="91">
        <v>2900000</v>
      </c>
      <c r="X199" s="91"/>
      <c r="Y199" s="91">
        <v>0</v>
      </c>
      <c r="Z199" s="91">
        <v>2900000</v>
      </c>
      <c r="AA199" s="87" t="s">
        <v>614</v>
      </c>
      <c r="AB199" s="87" t="s">
        <v>615</v>
      </c>
      <c r="AC199" s="87" t="s">
        <v>0</v>
      </c>
      <c r="AD199" s="87" t="s">
        <v>0</v>
      </c>
      <c r="AE199" s="87" t="s">
        <v>0</v>
      </c>
      <c r="AF199" s="91"/>
      <c r="AG199" s="87"/>
      <c r="AH199" s="39" t="s">
        <v>912</v>
      </c>
    </row>
    <row r="200" spans="1:34" s="44" customFormat="1" ht="38.25" x14ac:dyDescent="0.25">
      <c r="A200" s="78">
        <v>174</v>
      </c>
      <c r="B200" s="87" t="s">
        <v>48</v>
      </c>
      <c r="C200" s="87" t="s">
        <v>49</v>
      </c>
      <c r="D200" s="97" t="s">
        <v>727</v>
      </c>
      <c r="E200" s="97">
        <v>3130000</v>
      </c>
      <c r="F200" s="87" t="s">
        <v>0</v>
      </c>
      <c r="G200" s="88"/>
      <c r="H200" s="15">
        <v>173</v>
      </c>
      <c r="I200" s="87" t="s">
        <v>954</v>
      </c>
      <c r="J200" s="87" t="s">
        <v>955</v>
      </c>
      <c r="K200" s="87" t="s">
        <v>871</v>
      </c>
      <c r="L200" s="87" t="s">
        <v>132</v>
      </c>
      <c r="M200" s="87" t="s">
        <v>133</v>
      </c>
      <c r="N200" s="89">
        <v>1</v>
      </c>
      <c r="O200" s="87" t="s">
        <v>744</v>
      </c>
      <c r="P200" s="87" t="s">
        <v>735</v>
      </c>
      <c r="Q200" s="87" t="s">
        <v>49</v>
      </c>
      <c r="R200" s="87" t="s">
        <v>844</v>
      </c>
      <c r="S200" s="87" t="s">
        <v>80</v>
      </c>
      <c r="T200" s="90">
        <v>42248</v>
      </c>
      <c r="U200" s="90">
        <v>42278</v>
      </c>
      <c r="V200" s="90">
        <v>42278</v>
      </c>
      <c r="W200" s="91">
        <v>573199.5</v>
      </c>
      <c r="X200" s="91"/>
      <c r="Y200" s="91">
        <f>W200</f>
        <v>573199.5</v>
      </c>
      <c r="Z200" s="91">
        <v>0</v>
      </c>
      <c r="AA200" s="87" t="s">
        <v>614</v>
      </c>
      <c r="AB200" s="14" t="s">
        <v>160</v>
      </c>
      <c r="AC200" s="87" t="s">
        <v>0</v>
      </c>
      <c r="AD200" s="87" t="s">
        <v>0</v>
      </c>
      <c r="AE200" s="87" t="s">
        <v>0</v>
      </c>
      <c r="AF200" s="91"/>
      <c r="AG200" s="87" t="s">
        <v>951</v>
      </c>
      <c r="AH200" s="39"/>
    </row>
    <row r="201" spans="1:34" s="44" customFormat="1" ht="25.5" x14ac:dyDescent="0.25">
      <c r="A201" s="78">
        <v>175</v>
      </c>
      <c r="B201" s="14" t="s">
        <v>48</v>
      </c>
      <c r="C201" s="14" t="s">
        <v>49</v>
      </c>
      <c r="D201" s="13" t="s">
        <v>956</v>
      </c>
      <c r="E201" s="13">
        <v>3693010</v>
      </c>
      <c r="F201" s="14" t="s">
        <v>0</v>
      </c>
      <c r="G201" s="88"/>
      <c r="H201" s="15">
        <v>174</v>
      </c>
      <c r="I201" s="14" t="s">
        <v>953</v>
      </c>
      <c r="J201" s="14" t="s">
        <v>952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99">
        <v>2000000</v>
      </c>
      <c r="X201" s="99"/>
      <c r="Y201" s="99">
        <f>W201</f>
        <v>2000000</v>
      </c>
      <c r="Z201" s="99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99"/>
      <c r="AG201" s="14" t="s">
        <v>951</v>
      </c>
      <c r="AH201" s="39"/>
    </row>
    <row r="202" spans="1:34" s="39" customFormat="1" ht="51" x14ac:dyDescent="0.25">
      <c r="A202" s="78">
        <v>176</v>
      </c>
      <c r="B202" s="14" t="s">
        <v>48</v>
      </c>
      <c r="C202" s="14" t="s">
        <v>49</v>
      </c>
      <c r="D202" s="9" t="s">
        <v>959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960</v>
      </c>
      <c r="J202" s="14" t="s">
        <v>353</v>
      </c>
      <c r="K202" s="14" t="s">
        <v>961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958</v>
      </c>
    </row>
    <row r="203" spans="1:34" s="39" customFormat="1" ht="25.5" x14ac:dyDescent="0.25">
      <c r="A203" s="78">
        <v>177</v>
      </c>
      <c r="B203" s="14" t="s">
        <v>48</v>
      </c>
      <c r="C203" s="14" t="s">
        <v>49</v>
      </c>
      <c r="D203" s="9" t="s">
        <v>710</v>
      </c>
      <c r="E203" s="9" t="s">
        <v>711</v>
      </c>
      <c r="F203" s="14" t="s">
        <v>620</v>
      </c>
      <c r="G203" s="14" t="s">
        <v>621</v>
      </c>
      <c r="H203" s="15">
        <v>176</v>
      </c>
      <c r="I203" s="14" t="s">
        <v>965</v>
      </c>
      <c r="J203" s="14" t="s">
        <v>967</v>
      </c>
      <c r="K203" s="14" t="s">
        <v>968</v>
      </c>
      <c r="L203" s="14" t="s">
        <v>132</v>
      </c>
      <c r="M203" s="14" t="s">
        <v>133</v>
      </c>
      <c r="N203" s="16">
        <v>1</v>
      </c>
      <c r="O203" s="17" t="s">
        <v>744</v>
      </c>
      <c r="P203" s="13" t="s">
        <v>735</v>
      </c>
      <c r="Q203" s="14" t="s">
        <v>49</v>
      </c>
      <c r="R203" s="14" t="s">
        <v>65</v>
      </c>
      <c r="S203" s="14" t="s">
        <v>59</v>
      </c>
      <c r="T203" s="24">
        <v>42309</v>
      </c>
      <c r="U203" s="24">
        <v>42339</v>
      </c>
      <c r="V203" s="24">
        <v>42614</v>
      </c>
      <c r="W203" s="16">
        <v>2400000</v>
      </c>
      <c r="X203" s="16"/>
      <c r="Y203" s="16">
        <v>1200000</v>
      </c>
      <c r="Z203" s="16">
        <v>1200000</v>
      </c>
      <c r="AA203" s="14" t="s">
        <v>614</v>
      </c>
      <c r="AB203" s="14" t="s">
        <v>615</v>
      </c>
      <c r="AC203" s="14" t="s">
        <v>0</v>
      </c>
      <c r="AD203" s="14" t="s">
        <v>0</v>
      </c>
      <c r="AE203" s="14" t="s">
        <v>0</v>
      </c>
      <c r="AF203" s="14"/>
      <c r="AG203" s="11" t="s">
        <v>966</v>
      </c>
    </row>
    <row r="204" spans="1:34" s="39" customFormat="1" ht="38.25" x14ac:dyDescent="0.25">
      <c r="A204" s="78">
        <v>178</v>
      </c>
      <c r="B204" s="14" t="s">
        <v>48</v>
      </c>
      <c r="C204" s="14" t="s">
        <v>49</v>
      </c>
      <c r="D204" s="9" t="s">
        <v>970</v>
      </c>
      <c r="E204" s="10">
        <v>7230010</v>
      </c>
      <c r="F204" s="14" t="s">
        <v>620</v>
      </c>
      <c r="G204" s="14" t="s">
        <v>621</v>
      </c>
      <c r="H204" s="15">
        <v>177</v>
      </c>
      <c r="I204" s="14" t="s">
        <v>971</v>
      </c>
      <c r="J204" s="14" t="s">
        <v>969</v>
      </c>
      <c r="K204" s="14" t="s">
        <v>972</v>
      </c>
      <c r="L204" s="14" t="s">
        <v>132</v>
      </c>
      <c r="M204" s="14" t="s">
        <v>133</v>
      </c>
      <c r="N204" s="16">
        <v>1</v>
      </c>
      <c r="O204" s="17" t="s">
        <v>744</v>
      </c>
      <c r="P204" s="13" t="s">
        <v>735</v>
      </c>
      <c r="Q204" s="14" t="s">
        <v>49</v>
      </c>
      <c r="R204" s="14" t="s">
        <v>917</v>
      </c>
      <c r="S204" s="14" t="s">
        <v>59</v>
      </c>
      <c r="T204" s="24">
        <v>42278</v>
      </c>
      <c r="U204" s="24">
        <v>42370</v>
      </c>
      <c r="V204" s="24">
        <v>42705</v>
      </c>
      <c r="W204" s="16">
        <v>5489800</v>
      </c>
      <c r="X204" s="16"/>
      <c r="Y204" s="16">
        <v>0</v>
      </c>
      <c r="Z204" s="16">
        <f>W204</f>
        <v>5489800</v>
      </c>
      <c r="AA204" s="14" t="s">
        <v>547</v>
      </c>
      <c r="AB204" s="14" t="s">
        <v>973</v>
      </c>
      <c r="AC204" s="14" t="s">
        <v>0</v>
      </c>
      <c r="AD204" s="14" t="s">
        <v>0</v>
      </c>
      <c r="AE204" s="14" t="s">
        <v>0</v>
      </c>
      <c r="AF204" s="14"/>
      <c r="AG204" s="11" t="s">
        <v>966</v>
      </c>
    </row>
    <row r="205" spans="1:34" s="39" customFormat="1" ht="51" x14ac:dyDescent="0.25">
      <c r="A205" s="78">
        <v>179</v>
      </c>
      <c r="B205" s="14" t="s">
        <v>48</v>
      </c>
      <c r="C205" s="14" t="s">
        <v>49</v>
      </c>
      <c r="D205" s="9" t="s">
        <v>978</v>
      </c>
      <c r="E205" s="10">
        <v>7499090</v>
      </c>
      <c r="F205" s="14" t="s">
        <v>620</v>
      </c>
      <c r="G205" s="14" t="s">
        <v>621</v>
      </c>
      <c r="H205" s="15">
        <v>178</v>
      </c>
      <c r="I205" s="14" t="s">
        <v>975</v>
      </c>
      <c r="J205" s="14" t="s">
        <v>976</v>
      </c>
      <c r="K205" s="14" t="s">
        <v>977</v>
      </c>
      <c r="L205" s="14" t="s">
        <v>132</v>
      </c>
      <c r="M205" s="14" t="s">
        <v>133</v>
      </c>
      <c r="N205" s="16">
        <v>1</v>
      </c>
      <c r="O205" s="17" t="s">
        <v>744</v>
      </c>
      <c r="P205" s="13" t="s">
        <v>735</v>
      </c>
      <c r="Q205" s="14" t="s">
        <v>49</v>
      </c>
      <c r="R205" s="14" t="s">
        <v>917</v>
      </c>
      <c r="S205" s="14" t="s">
        <v>59</v>
      </c>
      <c r="T205" s="24">
        <v>42309</v>
      </c>
      <c r="U205" s="24">
        <v>42339</v>
      </c>
      <c r="V205" s="24">
        <v>42705</v>
      </c>
      <c r="W205" s="16">
        <v>1079854</v>
      </c>
      <c r="X205" s="16"/>
      <c r="Y205" s="16">
        <f>W205/12*1</f>
        <v>89987.833333333328</v>
      </c>
      <c r="Z205" s="16">
        <f>W205/12*11</f>
        <v>989866.16666666663</v>
      </c>
      <c r="AA205" s="14" t="s">
        <v>547</v>
      </c>
      <c r="AB205" s="14" t="s">
        <v>244</v>
      </c>
      <c r="AC205" s="14" t="s">
        <v>0</v>
      </c>
      <c r="AD205" s="14" t="s">
        <v>0</v>
      </c>
      <c r="AE205" s="14" t="s">
        <v>0</v>
      </c>
      <c r="AF205" s="14"/>
      <c r="AG205" s="11" t="s">
        <v>974</v>
      </c>
    </row>
    <row r="206" spans="1:34" s="43" customFormat="1" ht="15.75" thickBot="1" x14ac:dyDescent="0.3">
      <c r="A206" s="85" t="s">
        <v>664</v>
      </c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6"/>
      <c r="U206" s="46"/>
      <c r="V206" s="46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7"/>
    </row>
    <row r="207" spans="1:34" s="43" customFormat="1" ht="15.75" thickBot="1" x14ac:dyDescent="0.3">
      <c r="A207" s="86" t="s">
        <v>665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9"/>
      <c r="U207" s="49"/>
      <c r="V207" s="49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50"/>
    </row>
    <row r="208" spans="1:34" s="43" customFormat="1" ht="15.75" thickBot="1" x14ac:dyDescent="0.3">
      <c r="A208" s="86" t="s">
        <v>666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9"/>
      <c r="U208" s="49"/>
      <c r="V208" s="49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50"/>
    </row>
    <row r="209" spans="1:34" s="39" customFormat="1" ht="76.5" x14ac:dyDescent="0.25">
      <c r="A209" s="78">
        <v>180</v>
      </c>
      <c r="B209" s="14" t="s">
        <v>48</v>
      </c>
      <c r="C209" s="14" t="s">
        <v>49</v>
      </c>
      <c r="D209" s="9" t="s">
        <v>828</v>
      </c>
      <c r="E209" s="10">
        <v>3020000</v>
      </c>
      <c r="F209" s="14" t="s">
        <v>667</v>
      </c>
      <c r="G209" s="14" t="s">
        <v>668</v>
      </c>
      <c r="H209" s="15">
        <v>146</v>
      </c>
      <c r="I209" s="14" t="s">
        <v>669</v>
      </c>
      <c r="J209" s="14" t="s">
        <v>670</v>
      </c>
      <c r="K209" s="14" t="s">
        <v>123</v>
      </c>
      <c r="L209" s="14" t="s">
        <v>77</v>
      </c>
      <c r="M209" s="14" t="s">
        <v>78</v>
      </c>
      <c r="N209" s="16">
        <v>0</v>
      </c>
      <c r="O209" s="17" t="s">
        <v>744</v>
      </c>
      <c r="P209" s="14" t="s">
        <v>735</v>
      </c>
      <c r="Q209" s="14" t="s">
        <v>906</v>
      </c>
      <c r="R209" s="14" t="s">
        <v>110</v>
      </c>
      <c r="S209" s="14" t="s">
        <v>80</v>
      </c>
      <c r="T209" s="24">
        <v>42156</v>
      </c>
      <c r="U209" s="24">
        <v>42217</v>
      </c>
      <c r="V209" s="24">
        <v>42309</v>
      </c>
      <c r="W209" s="16">
        <v>9950108.0199999996</v>
      </c>
      <c r="X209" s="16"/>
      <c r="Y209" s="16">
        <v>9950108.0199999996</v>
      </c>
      <c r="Z209" s="16">
        <v>0</v>
      </c>
      <c r="AA209" s="14" t="s">
        <v>148</v>
      </c>
      <c r="AB209" s="14" t="s">
        <v>671</v>
      </c>
      <c r="AC209" s="14" t="s">
        <v>672</v>
      </c>
      <c r="AD209" s="14" t="s">
        <v>673</v>
      </c>
      <c r="AE209" s="14" t="s">
        <v>0</v>
      </c>
      <c r="AF209" s="14"/>
      <c r="AG209" s="11" t="s">
        <v>850</v>
      </c>
    </row>
    <row r="210" spans="1:34" s="39" customFormat="1" ht="63.75" x14ac:dyDescent="0.25">
      <c r="A210" s="78">
        <v>181</v>
      </c>
      <c r="B210" s="14" t="s">
        <v>48</v>
      </c>
      <c r="C210" s="14" t="s">
        <v>49</v>
      </c>
      <c r="D210" s="9" t="s">
        <v>857</v>
      </c>
      <c r="E210" s="10">
        <v>4520080</v>
      </c>
      <c r="F210" s="14"/>
      <c r="G210" s="14"/>
      <c r="H210" s="15">
        <v>148</v>
      </c>
      <c r="I210" s="14" t="s">
        <v>852</v>
      </c>
      <c r="J210" s="14" t="s">
        <v>851</v>
      </c>
      <c r="K210" s="14" t="s">
        <v>853</v>
      </c>
      <c r="L210" s="14" t="s">
        <v>132</v>
      </c>
      <c r="M210" s="14" t="s">
        <v>133</v>
      </c>
      <c r="N210" s="16">
        <v>1</v>
      </c>
      <c r="O210" s="17" t="s">
        <v>750</v>
      </c>
      <c r="P210" s="14" t="s">
        <v>734</v>
      </c>
      <c r="Q210" s="14" t="s">
        <v>49</v>
      </c>
      <c r="R210" s="14" t="s">
        <v>110</v>
      </c>
      <c r="S210" s="14" t="s">
        <v>80</v>
      </c>
      <c r="T210" s="24">
        <v>42156</v>
      </c>
      <c r="U210" s="24">
        <v>42186</v>
      </c>
      <c r="V210" s="24">
        <v>42217</v>
      </c>
      <c r="W210" s="16">
        <v>1165053</v>
      </c>
      <c r="X210" s="16"/>
      <c r="Y210" s="16">
        <v>1165053</v>
      </c>
      <c r="Z210" s="16">
        <v>0</v>
      </c>
      <c r="AA210" s="17" t="s">
        <v>856</v>
      </c>
      <c r="AB210" s="14" t="s">
        <v>671</v>
      </c>
      <c r="AC210" s="17" t="s">
        <v>854</v>
      </c>
      <c r="AD210" s="14" t="s">
        <v>855</v>
      </c>
      <c r="AE210" s="14" t="s">
        <v>0</v>
      </c>
      <c r="AF210" s="14"/>
      <c r="AG210" s="11" t="s">
        <v>864</v>
      </c>
    </row>
    <row r="211" spans="1:34" s="39" customFormat="1" ht="77.25" thickBot="1" x14ac:dyDescent="0.3">
      <c r="A211" s="92">
        <v>182</v>
      </c>
      <c r="B211" s="93" t="s">
        <v>48</v>
      </c>
      <c r="C211" s="93" t="s">
        <v>49</v>
      </c>
      <c r="D211" s="93" t="s">
        <v>828</v>
      </c>
      <c r="E211" s="93" t="s">
        <v>946</v>
      </c>
      <c r="F211" s="93" t="s">
        <v>0</v>
      </c>
      <c r="G211" s="87" t="s">
        <v>0</v>
      </c>
      <c r="H211" s="15">
        <v>172</v>
      </c>
      <c r="I211" s="93" t="s">
        <v>947</v>
      </c>
      <c r="J211" s="93" t="s">
        <v>948</v>
      </c>
      <c r="K211" s="93" t="s">
        <v>123</v>
      </c>
      <c r="L211" s="93" t="s">
        <v>132</v>
      </c>
      <c r="M211" s="93" t="s">
        <v>133</v>
      </c>
      <c r="N211" s="94">
        <v>1</v>
      </c>
      <c r="O211" s="93" t="s">
        <v>744</v>
      </c>
      <c r="P211" s="93" t="s">
        <v>735</v>
      </c>
      <c r="Q211" s="93" t="s">
        <v>906</v>
      </c>
      <c r="R211" s="93" t="s">
        <v>110</v>
      </c>
      <c r="S211" s="93" t="s">
        <v>80</v>
      </c>
      <c r="T211" s="95">
        <v>42278</v>
      </c>
      <c r="U211" s="95">
        <v>42430</v>
      </c>
      <c r="V211" s="95">
        <v>42461</v>
      </c>
      <c r="W211" s="96">
        <v>4800000</v>
      </c>
      <c r="X211" s="96"/>
      <c r="Y211" s="96">
        <v>0</v>
      </c>
      <c r="Z211" s="96">
        <v>4800000</v>
      </c>
      <c r="AA211" s="93" t="s">
        <v>148</v>
      </c>
      <c r="AB211" s="93" t="s">
        <v>671</v>
      </c>
      <c r="AC211" s="93" t="s">
        <v>949</v>
      </c>
      <c r="AD211" s="93" t="s">
        <v>673</v>
      </c>
      <c r="AE211" s="93" t="s">
        <v>0</v>
      </c>
      <c r="AF211" s="96"/>
      <c r="AG211" s="93"/>
      <c r="AH211" s="39" t="s">
        <v>912</v>
      </c>
    </row>
    <row r="212" spans="1:34" s="43" customFormat="1" x14ac:dyDescent="0.25">
      <c r="A212" s="120" t="s">
        <v>674</v>
      </c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2"/>
      <c r="W212" s="51">
        <f>Y212+Z212</f>
        <v>2323165023.1199999</v>
      </c>
      <c r="X212" s="51"/>
      <c r="Y212" s="51">
        <f>SUM(Y27:Y211)</f>
        <v>398291042.48333335</v>
      </c>
      <c r="Z212" s="51">
        <f>SUM(Z27:Z211)</f>
        <v>1924873980.6366668</v>
      </c>
      <c r="AA212" s="123"/>
      <c r="AB212" s="124"/>
      <c r="AC212" s="124"/>
      <c r="AD212" s="124"/>
      <c r="AE212" s="124"/>
      <c r="AF212" s="124"/>
      <c r="AG212" s="125"/>
    </row>
    <row r="213" spans="1:34" s="43" customFormat="1" x14ac:dyDescent="0.25">
      <c r="A213" s="100" t="s">
        <v>675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2"/>
      <c r="W213" s="52"/>
      <c r="X213" s="52"/>
      <c r="Y213" s="52"/>
      <c r="Z213" s="52"/>
      <c r="AA213" s="103"/>
      <c r="AB213" s="104"/>
      <c r="AC213" s="104"/>
      <c r="AD213" s="104"/>
      <c r="AE213" s="104"/>
      <c r="AF213" s="104"/>
      <c r="AG213" s="105"/>
    </row>
    <row r="214" spans="1:34" s="43" customFormat="1" x14ac:dyDescent="0.25">
      <c r="A214" s="100" t="s">
        <v>676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2"/>
      <c r="W214" s="52"/>
      <c r="X214" s="52"/>
      <c r="Y214" s="52"/>
      <c r="Z214" s="52"/>
      <c r="AA214" s="103"/>
      <c r="AB214" s="104"/>
      <c r="AC214" s="104"/>
      <c r="AD214" s="104"/>
      <c r="AE214" s="104"/>
      <c r="AF214" s="104"/>
      <c r="AG214" s="105"/>
    </row>
    <row r="215" spans="1:34" s="43" customFormat="1" x14ac:dyDescent="0.25">
      <c r="A215" s="100" t="s">
        <v>677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2"/>
      <c r="W215" s="52"/>
      <c r="X215" s="52"/>
      <c r="Y215" s="52"/>
      <c r="Z215" s="52"/>
      <c r="AA215" s="103"/>
      <c r="AB215" s="104"/>
      <c r="AC215" s="104"/>
      <c r="AD215" s="104"/>
      <c r="AE215" s="104"/>
      <c r="AF215" s="104"/>
      <c r="AG215" s="105"/>
    </row>
    <row r="216" spans="1:34" s="43" customFormat="1" ht="15.75" thickBot="1" x14ac:dyDescent="0.3">
      <c r="A216" s="114" t="s">
        <v>678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6"/>
      <c r="W216" s="53"/>
      <c r="X216" s="53"/>
      <c r="Y216" s="53"/>
      <c r="Z216" s="53"/>
      <c r="AA216" s="117"/>
      <c r="AB216" s="118"/>
      <c r="AC216" s="118"/>
      <c r="AD216" s="118"/>
      <c r="AE216" s="118"/>
      <c r="AF216" s="118"/>
      <c r="AG216" s="119"/>
    </row>
  </sheetData>
  <autoFilter ref="A25:AH216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6:V216"/>
    <mergeCell ref="AA216:AG216"/>
    <mergeCell ref="A212:V212"/>
    <mergeCell ref="AA212:AG212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13:V213"/>
    <mergeCell ref="AA213:AG213"/>
    <mergeCell ref="A214:V214"/>
    <mergeCell ref="AA214:AG214"/>
    <mergeCell ref="A215:V215"/>
    <mergeCell ref="AA215:AG215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2015-11-25T05:47:19Z</dcterms:modified>
</cp:coreProperties>
</file>